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šnja\Desktop\"/>
    </mc:Choice>
  </mc:AlternateContent>
  <bookViews>
    <workbookView xWindow="0" yWindow="0" windowWidth="28800" windowHeight="12255"/>
  </bookViews>
  <sheets>
    <sheet name="Prihod-2.REBALANS(ŠO)" sheetId="4" r:id="rId1"/>
    <sheet name="Rashod-2.REBALANS(ŠO)" sheetId="5" r:id="rId2"/>
  </sheets>
  <calcPr calcId="162913"/>
</workbook>
</file>

<file path=xl/calcChain.xml><?xml version="1.0" encoding="utf-8"?>
<calcChain xmlns="http://schemas.openxmlformats.org/spreadsheetml/2006/main">
  <c r="E217" i="4" l="1"/>
  <c r="F217" i="4"/>
  <c r="G217" i="4"/>
  <c r="H217" i="4"/>
  <c r="D217" i="4"/>
  <c r="F213" i="4" l="1"/>
  <c r="G20" i="4" l="1"/>
  <c r="E20" i="4"/>
  <c r="D20" i="4"/>
  <c r="G24" i="4"/>
  <c r="E24" i="4"/>
  <c r="D24" i="4"/>
  <c r="F23" i="4"/>
  <c r="H23" i="4" s="1"/>
  <c r="D19" i="4" l="1"/>
  <c r="E234" i="5"/>
  <c r="G234" i="5"/>
  <c r="D234" i="5"/>
  <c r="E228" i="5"/>
  <c r="F228" i="5"/>
  <c r="G228" i="5"/>
  <c r="D228" i="5"/>
  <c r="H229" i="5"/>
  <c r="H228" i="5" s="1"/>
  <c r="E203" i="4" l="1"/>
  <c r="G203" i="4"/>
  <c r="D203" i="4"/>
  <c r="F206" i="4"/>
  <c r="H206" i="4" s="1"/>
  <c r="E386" i="5" l="1"/>
  <c r="G386" i="5"/>
  <c r="D386" i="5"/>
  <c r="F389" i="5"/>
  <c r="H389" i="5" s="1"/>
  <c r="E215" i="4" l="1"/>
  <c r="G215" i="4"/>
  <c r="D215" i="4"/>
  <c r="E104" i="4"/>
  <c r="G104" i="4"/>
  <c r="D104" i="4"/>
  <c r="E78" i="4"/>
  <c r="G78" i="4"/>
  <c r="D78" i="4"/>
  <c r="G19" i="4"/>
  <c r="E19" i="4"/>
  <c r="E182" i="4" l="1"/>
  <c r="G182" i="4"/>
  <c r="D182" i="4"/>
  <c r="F187" i="4"/>
  <c r="H187" i="4" s="1"/>
  <c r="E173" i="4"/>
  <c r="G173" i="4"/>
  <c r="D173" i="4"/>
  <c r="F180" i="4"/>
  <c r="H180" i="4" s="1"/>
  <c r="F334" i="5"/>
  <c r="F333" i="5" s="1"/>
  <c r="G333" i="5"/>
  <c r="E333" i="5"/>
  <c r="D333" i="5"/>
  <c r="D310" i="5"/>
  <c r="F321" i="5"/>
  <c r="H321" i="5" s="1"/>
  <c r="H320" i="5" s="1"/>
  <c r="G320" i="5"/>
  <c r="E320" i="5"/>
  <c r="D320" i="5"/>
  <c r="H334" i="5" l="1"/>
  <c r="H333" i="5" s="1"/>
  <c r="F320" i="5"/>
  <c r="E32" i="4" l="1"/>
  <c r="E31" i="4" s="1"/>
  <c r="E30" i="4" s="1"/>
  <c r="E29" i="4" s="1"/>
  <c r="G32" i="4"/>
  <c r="G31" i="4" s="1"/>
  <c r="G30" i="4" s="1"/>
  <c r="G29" i="4" s="1"/>
  <c r="D32" i="4"/>
  <c r="F286" i="5" l="1"/>
  <c r="H286" i="5" s="1"/>
  <c r="H285" i="5" s="1"/>
  <c r="G285" i="5"/>
  <c r="E285" i="5"/>
  <c r="D285" i="5"/>
  <c r="G129" i="4"/>
  <c r="G168" i="4"/>
  <c r="G165" i="4"/>
  <c r="G207" i="4"/>
  <c r="G202" i="4" s="1"/>
  <c r="G201" i="4" s="1"/>
  <c r="G200" i="4" s="1"/>
  <c r="G194" i="4"/>
  <c r="G196" i="4"/>
  <c r="G198" i="4"/>
  <c r="G190" i="4"/>
  <c r="G189" i="4" s="1"/>
  <c r="G188" i="4" s="1"/>
  <c r="G181" i="4"/>
  <c r="G172" i="4"/>
  <c r="F179" i="4"/>
  <c r="H179" i="4" s="1"/>
  <c r="F178" i="4"/>
  <c r="H178" i="4" s="1"/>
  <c r="G155" i="4"/>
  <c r="G150" i="4"/>
  <c r="G161" i="4"/>
  <c r="G160" i="4" s="1"/>
  <c r="G159" i="4" s="1"/>
  <c r="G147" i="4"/>
  <c r="G146" i="4" s="1"/>
  <c r="G145" i="4" s="1"/>
  <c r="E136" i="4"/>
  <c r="G136" i="4"/>
  <c r="D136" i="4"/>
  <c r="F142" i="4"/>
  <c r="H142" i="4" s="1"/>
  <c r="G127" i="4"/>
  <c r="G126" i="4" s="1"/>
  <c r="G118" i="4"/>
  <c r="G117" i="4" s="1"/>
  <c r="G114" i="4"/>
  <c r="G113" i="4" s="1"/>
  <c r="G112" i="4" s="1"/>
  <c r="G111" i="4" s="1"/>
  <c r="G103" i="4"/>
  <c r="G102" i="4" s="1"/>
  <c r="G101" i="4" s="1"/>
  <c r="G99" i="4"/>
  <c r="G98" i="4" s="1"/>
  <c r="G97" i="4" s="1"/>
  <c r="G90" i="4"/>
  <c r="G88" i="4"/>
  <c r="G87" i="4" s="1"/>
  <c r="G74" i="4"/>
  <c r="G73" i="4" s="1"/>
  <c r="G62" i="4"/>
  <c r="G64" i="4"/>
  <c r="G54" i="4"/>
  <c r="G53" i="4" s="1"/>
  <c r="G52" i="4" s="1"/>
  <c r="G51" i="4" s="1"/>
  <c r="G50" i="4" s="1"/>
  <c r="G48" i="4"/>
  <c r="G47" i="4" s="1"/>
  <c r="G46" i="4" s="1"/>
  <c r="G45" i="4" s="1"/>
  <c r="G28" i="4" s="1"/>
  <c r="G18" i="4"/>
  <c r="G17" i="4" s="1"/>
  <c r="G16" i="4" s="1"/>
  <c r="G14" i="4"/>
  <c r="G12" i="4"/>
  <c r="G61" i="4" l="1"/>
  <c r="G60" i="4" s="1"/>
  <c r="G59" i="4" s="1"/>
  <c r="G11" i="4"/>
  <c r="G10" i="4" s="1"/>
  <c r="G9" i="4" s="1"/>
  <c r="G193" i="4"/>
  <c r="G192" i="4" s="1"/>
  <c r="G164" i="4"/>
  <c r="G158" i="4" s="1"/>
  <c r="G171" i="4"/>
  <c r="F285" i="5"/>
  <c r="G125" i="4"/>
  <c r="G116" i="4" s="1"/>
  <c r="G144" i="4"/>
  <c r="G143" i="4" s="1"/>
  <c r="G86" i="4"/>
  <c r="G85" i="4" s="1"/>
  <c r="G72" i="4"/>
  <c r="G71" i="4" s="1"/>
  <c r="G8" i="4" l="1"/>
  <c r="G70" i="4"/>
  <c r="E200" i="5" l="1"/>
  <c r="E199" i="5" s="1"/>
  <c r="E198" i="5" s="1"/>
  <c r="E197" i="5" s="1"/>
  <c r="E196" i="5" s="1"/>
  <c r="E195" i="5" s="1"/>
  <c r="G200" i="5"/>
  <c r="G199" i="5" s="1"/>
  <c r="G198" i="5" s="1"/>
  <c r="G197" i="5" s="1"/>
  <c r="G196" i="5" s="1"/>
  <c r="G195" i="5" s="1"/>
  <c r="D200" i="5"/>
  <c r="D199" i="5" s="1"/>
  <c r="D198" i="5" s="1"/>
  <c r="D197" i="5" s="1"/>
  <c r="D196" i="5" s="1"/>
  <c r="D195" i="5" s="1"/>
  <c r="E252" i="5"/>
  <c r="G252" i="5"/>
  <c r="D252" i="5"/>
  <c r="G218" i="5"/>
  <c r="G216" i="5"/>
  <c r="G245" i="5"/>
  <c r="G244" i="5" s="1"/>
  <c r="G239" i="5"/>
  <c r="G238" i="5" s="1"/>
  <c r="G237" i="5" s="1"/>
  <c r="G233" i="5"/>
  <c r="G232" i="5" s="1"/>
  <c r="G231" i="5" s="1"/>
  <c r="G258" i="5"/>
  <c r="G255" i="5"/>
  <c r="G283" i="5"/>
  <c r="G281" i="5"/>
  <c r="G278" i="5"/>
  <c r="G276" i="5"/>
  <c r="G272" i="5"/>
  <c r="G270" i="5"/>
  <c r="G268" i="5"/>
  <c r="G265" i="5"/>
  <c r="G263" i="5"/>
  <c r="G379" i="5"/>
  <c r="G378" i="5" s="1"/>
  <c r="G377" i="5" s="1"/>
  <c r="G376" i="5" s="1"/>
  <c r="G373" i="5"/>
  <c r="G372" i="5" s="1"/>
  <c r="G371" i="5" s="1"/>
  <c r="G370" i="5" s="1"/>
  <c r="G369" i="5" s="1"/>
  <c r="G367" i="5"/>
  <c r="G364" i="5"/>
  <c r="G358" i="5"/>
  <c r="G357" i="5" s="1"/>
  <c r="G356" i="5" s="1"/>
  <c r="G355" i="5" s="1"/>
  <c r="G353" i="5"/>
  <c r="G350" i="5"/>
  <c r="G345" i="5"/>
  <c r="G344" i="5" s="1"/>
  <c r="G343" i="5" s="1"/>
  <c r="G342" i="5" s="1"/>
  <c r="G340" i="5"/>
  <c r="G339" i="5" s="1"/>
  <c r="G338" i="5" s="1"/>
  <c r="G337" i="5" s="1"/>
  <c r="G97" i="5"/>
  <c r="G95" i="5"/>
  <c r="G93" i="5"/>
  <c r="G86" i="5"/>
  <c r="G84" i="5"/>
  <c r="G158" i="5"/>
  <c r="G156" i="5"/>
  <c r="G154" i="5"/>
  <c r="G152" i="5"/>
  <c r="G147" i="5"/>
  <c r="G142" i="5"/>
  <c r="G140" i="5"/>
  <c r="G138" i="5"/>
  <c r="G136" i="5"/>
  <c r="G134" i="5"/>
  <c r="F317" i="5"/>
  <c r="H317" i="5" s="1"/>
  <c r="H316" i="5" s="1"/>
  <c r="G316" i="5"/>
  <c r="E316" i="5"/>
  <c r="D316" i="5"/>
  <c r="G230" i="5" l="1"/>
  <c r="G227" i="5" s="1"/>
  <c r="G275" i="5"/>
  <c r="G274" i="5" s="1"/>
  <c r="G83" i="5"/>
  <c r="G82" i="5" s="1"/>
  <c r="G81" i="5" s="1"/>
  <c r="G80" i="5" s="1"/>
  <c r="G79" i="5" s="1"/>
  <c r="G215" i="5"/>
  <c r="G214" i="5" s="1"/>
  <c r="G213" i="5" s="1"/>
  <c r="G212" i="5" s="1"/>
  <c r="G211" i="5" s="1"/>
  <c r="G133" i="5"/>
  <c r="G132" i="5" s="1"/>
  <c r="G131" i="5" s="1"/>
  <c r="G151" i="5"/>
  <c r="G150" i="5" s="1"/>
  <c r="G149" i="5" s="1"/>
  <c r="G251" i="5"/>
  <c r="G250" i="5" s="1"/>
  <c r="G249" i="5" s="1"/>
  <c r="G262" i="5"/>
  <c r="G261" i="5" s="1"/>
  <c r="G260" i="5" s="1"/>
  <c r="G363" i="5"/>
  <c r="G362" i="5" s="1"/>
  <c r="G361" i="5" s="1"/>
  <c r="G360" i="5" s="1"/>
  <c r="G349" i="5"/>
  <c r="G348" i="5" s="1"/>
  <c r="G347" i="5" s="1"/>
  <c r="G92" i="5"/>
  <c r="G91" i="5" s="1"/>
  <c r="G90" i="5" s="1"/>
  <c r="G89" i="5" s="1"/>
  <c r="G88" i="5" s="1"/>
  <c r="F316" i="5"/>
  <c r="G128" i="5"/>
  <c r="G126" i="5"/>
  <c r="G124" i="5"/>
  <c r="G121" i="5"/>
  <c r="G118" i="5"/>
  <c r="G111" i="5"/>
  <c r="G109" i="5"/>
  <c r="G107" i="5"/>
  <c r="G105" i="5"/>
  <c r="H72" i="5"/>
  <c r="H71" i="5" s="1"/>
  <c r="G71" i="5"/>
  <c r="G69" i="5"/>
  <c r="G64" i="5"/>
  <c r="G62" i="5"/>
  <c r="G59" i="5"/>
  <c r="G56" i="5"/>
  <c r="G54" i="5"/>
  <c r="G225" i="5"/>
  <c r="G224" i="5" s="1"/>
  <c r="G223" i="5" s="1"/>
  <c r="G222" i="5" s="1"/>
  <c r="G221" i="5" s="1"/>
  <c r="G220" i="5" s="1"/>
  <c r="G292" i="5"/>
  <c r="G291" i="5" s="1"/>
  <c r="G290" i="5" s="1"/>
  <c r="G289" i="5" s="1"/>
  <c r="G288" i="5" s="1"/>
  <c r="G298" i="5"/>
  <c r="G297" i="5" s="1"/>
  <c r="G296" i="5" s="1"/>
  <c r="G295" i="5" s="1"/>
  <c r="G303" i="5"/>
  <c r="G302" i="5" s="1"/>
  <c r="G301" i="5" s="1"/>
  <c r="G193" i="5"/>
  <c r="G191" i="5"/>
  <c r="G185" i="5"/>
  <c r="G183" i="5"/>
  <c r="G181" i="5"/>
  <c r="G175" i="5"/>
  <c r="G173" i="5"/>
  <c r="G171" i="5"/>
  <c r="G169" i="5"/>
  <c r="G167" i="5"/>
  <c r="G165" i="5"/>
  <c r="G331" i="5"/>
  <c r="G329" i="5"/>
  <c r="G327" i="5"/>
  <c r="G325" i="5"/>
  <c r="G318" i="5"/>
  <c r="G313" i="5"/>
  <c r="G310" i="5"/>
  <c r="F319" i="5"/>
  <c r="H319" i="5" s="1"/>
  <c r="H318" i="5" s="1"/>
  <c r="E318" i="5"/>
  <c r="D318" i="5"/>
  <c r="G392" i="5"/>
  <c r="G391" i="5" s="1"/>
  <c r="G390" i="5" s="1"/>
  <c r="G385" i="5"/>
  <c r="G384" i="5" s="1"/>
  <c r="G336" i="5" l="1"/>
  <c r="G335" i="5" s="1"/>
  <c r="G324" i="5"/>
  <c r="G309" i="5"/>
  <c r="G308" i="5" s="1"/>
  <c r="G307" i="5" s="1"/>
  <c r="G190" i="5"/>
  <c r="G189" i="5" s="1"/>
  <c r="G188" i="5" s="1"/>
  <c r="G187" i="5" s="1"/>
  <c r="G130" i="5"/>
  <c r="G180" i="5"/>
  <c r="G179" i="5" s="1"/>
  <c r="G178" i="5" s="1"/>
  <c r="G177" i="5" s="1"/>
  <c r="F318" i="5"/>
  <c r="G164" i="5"/>
  <c r="G163" i="5" s="1"/>
  <c r="G162" i="5" s="1"/>
  <c r="G161" i="5" s="1"/>
  <c r="G53" i="5"/>
  <c r="G52" i="5" s="1"/>
  <c r="G51" i="5" s="1"/>
  <c r="G117" i="5"/>
  <c r="G116" i="5" s="1"/>
  <c r="G115" i="5" s="1"/>
  <c r="G114" i="5" s="1"/>
  <c r="G248" i="5"/>
  <c r="G68" i="5"/>
  <c r="G67" i="5" s="1"/>
  <c r="G66" i="5" s="1"/>
  <c r="G383" i="5"/>
  <c r="G382" i="5" s="1"/>
  <c r="G381" i="5" s="1"/>
  <c r="G323" i="5"/>
  <c r="G322" i="5" s="1"/>
  <c r="G287" i="5"/>
  <c r="G104" i="5"/>
  <c r="G103" i="5" s="1"/>
  <c r="G102" i="5" s="1"/>
  <c r="G101" i="5" s="1"/>
  <c r="G100" i="5" s="1"/>
  <c r="G113" i="5" l="1"/>
  <c r="G160" i="5"/>
  <c r="G306" i="5"/>
  <c r="G209" i="5"/>
  <c r="G207" i="5"/>
  <c r="G206" i="5" s="1"/>
  <c r="G205" i="5" s="1"/>
  <c r="G204" i="5" s="1"/>
  <c r="G203" i="5" s="1"/>
  <c r="G77" i="5"/>
  <c r="G76" i="5" s="1"/>
  <c r="G75" i="5" s="1"/>
  <c r="G74" i="5" s="1"/>
  <c r="G73" i="5" s="1"/>
  <c r="G43" i="5"/>
  <c r="G46" i="5"/>
  <c r="G49" i="5"/>
  <c r="G39" i="5"/>
  <c r="G38" i="5" s="1"/>
  <c r="G37" i="5" s="1"/>
  <c r="G36" i="5" s="1"/>
  <c r="G30" i="5"/>
  <c r="G27" i="5"/>
  <c r="G25" i="5"/>
  <c r="G23" i="5"/>
  <c r="G19" i="5"/>
  <c r="G17" i="5"/>
  <c r="G15" i="5"/>
  <c r="G202" i="5" l="1"/>
  <c r="G99" i="5" s="1"/>
  <c r="G14" i="5"/>
  <c r="G13" i="5" s="1"/>
  <c r="G12" i="5" s="1"/>
  <c r="G42" i="5"/>
  <c r="G41" i="5" s="1"/>
  <c r="G35" i="5" s="1"/>
  <c r="G34" i="5" s="1"/>
  <c r="G22" i="5"/>
  <c r="G21" i="5" s="1"/>
  <c r="F27" i="4"/>
  <c r="H27" i="4" s="1"/>
  <c r="D207" i="4"/>
  <c r="F44" i="4"/>
  <c r="H44" i="4" s="1"/>
  <c r="F43" i="4"/>
  <c r="H43" i="4" s="1"/>
  <c r="F42" i="4"/>
  <c r="H42" i="4" s="1"/>
  <c r="F41" i="4"/>
  <c r="H41" i="4" s="1"/>
  <c r="F34" i="4"/>
  <c r="H34" i="4" s="1"/>
  <c r="F35" i="4"/>
  <c r="H35" i="4" s="1"/>
  <c r="F36" i="4"/>
  <c r="H36" i="4" s="1"/>
  <c r="F37" i="4"/>
  <c r="H37" i="4" s="1"/>
  <c r="F38" i="4"/>
  <c r="H38" i="4" s="1"/>
  <c r="F39" i="4"/>
  <c r="H39" i="4" s="1"/>
  <c r="F40" i="4"/>
  <c r="H40" i="4" s="1"/>
  <c r="E99" i="4"/>
  <c r="E98" i="4" s="1"/>
  <c r="D99" i="4"/>
  <c r="D98" i="4" s="1"/>
  <c r="F100" i="4"/>
  <c r="F175" i="4"/>
  <c r="H175" i="4" s="1"/>
  <c r="F157" i="4"/>
  <c r="H157" i="4" s="1"/>
  <c r="F156" i="4"/>
  <c r="H156" i="4" s="1"/>
  <c r="E155" i="4"/>
  <c r="D155" i="4"/>
  <c r="H155" i="4" l="1"/>
  <c r="F99" i="4"/>
  <c r="F98" i="4" s="1"/>
  <c r="H100" i="4"/>
  <c r="H99" i="4" s="1"/>
  <c r="H98" i="4" s="1"/>
  <c r="H97" i="4" s="1"/>
  <c r="G11" i="5"/>
  <c r="G10" i="5" s="1"/>
  <c r="G9" i="5" s="1"/>
  <c r="G8" i="5" s="1"/>
  <c r="G7" i="5" s="1"/>
  <c r="F155" i="4"/>
  <c r="D129" i="4"/>
  <c r="F141" i="4"/>
  <c r="H141" i="4" s="1"/>
  <c r="F140" i="4"/>
  <c r="H140" i="4" s="1"/>
  <c r="F139" i="4"/>
  <c r="H139" i="4" s="1"/>
  <c r="F138" i="4"/>
  <c r="H138" i="4" s="1"/>
  <c r="F137" i="4"/>
  <c r="E54" i="4"/>
  <c r="E53" i="4" s="1"/>
  <c r="E52" i="4" s="1"/>
  <c r="E51" i="4" s="1"/>
  <c r="E50" i="4" s="1"/>
  <c r="D54" i="4"/>
  <c r="D53" i="4" s="1"/>
  <c r="D52" i="4" s="1"/>
  <c r="D51" i="4" s="1"/>
  <c r="D50" i="4" s="1"/>
  <c r="F58" i="4"/>
  <c r="H58" i="4" s="1"/>
  <c r="F359" i="5"/>
  <c r="H359" i="5" s="1"/>
  <c r="H358" i="5" s="1"/>
  <c r="H357" i="5" s="1"/>
  <c r="H356" i="5" s="1"/>
  <c r="H355" i="5" s="1"/>
  <c r="E281" i="5"/>
  <c r="F284" i="5"/>
  <c r="E283" i="5"/>
  <c r="D283" i="5"/>
  <c r="F282" i="5"/>
  <c r="D281" i="5"/>
  <c r="F280" i="5"/>
  <c r="H280" i="5" s="1"/>
  <c r="F279" i="5"/>
  <c r="H279" i="5" s="1"/>
  <c r="E278" i="5"/>
  <c r="D278" i="5"/>
  <c r="F277" i="5"/>
  <c r="E276" i="5"/>
  <c r="D276" i="5"/>
  <c r="E245" i="5"/>
  <c r="D245" i="5"/>
  <c r="D244" i="5" s="1"/>
  <c r="F247" i="5"/>
  <c r="H247" i="5" s="1"/>
  <c r="F246" i="5"/>
  <c r="H246" i="5" s="1"/>
  <c r="E244" i="5"/>
  <c r="E77" i="5"/>
  <c r="D77" i="5"/>
  <c r="D76" i="5" s="1"/>
  <c r="F78" i="5"/>
  <c r="F397" i="5"/>
  <c r="F396" i="5" s="1"/>
  <c r="E396" i="5"/>
  <c r="D396" i="5"/>
  <c r="F395" i="5"/>
  <c r="H395" i="5" s="1"/>
  <c r="F394" i="5"/>
  <c r="H394" i="5" s="1"/>
  <c r="F393" i="5"/>
  <c r="H393" i="5" s="1"/>
  <c r="E392" i="5"/>
  <c r="D392" i="5"/>
  <c r="F388" i="5"/>
  <c r="H388" i="5" s="1"/>
  <c r="F387" i="5"/>
  <c r="E385" i="5"/>
  <c r="E384" i="5" s="1"/>
  <c r="D385" i="5"/>
  <c r="D384" i="5" s="1"/>
  <c r="F380" i="5"/>
  <c r="E379" i="5"/>
  <c r="E378" i="5" s="1"/>
  <c r="E377" i="5" s="1"/>
  <c r="E376" i="5" s="1"/>
  <c r="D379" i="5"/>
  <c r="D378" i="5" s="1"/>
  <c r="D377" i="5" s="1"/>
  <c r="D376" i="5" s="1"/>
  <c r="F375" i="5"/>
  <c r="H375" i="5" s="1"/>
  <c r="F374" i="5"/>
  <c r="H374" i="5" s="1"/>
  <c r="E373" i="5"/>
  <c r="E372" i="5" s="1"/>
  <c r="E371" i="5" s="1"/>
  <c r="E370" i="5" s="1"/>
  <c r="E369" i="5" s="1"/>
  <c r="D373" i="5"/>
  <c r="D372" i="5" s="1"/>
  <c r="D371" i="5" s="1"/>
  <c r="D370" i="5" s="1"/>
  <c r="D369" i="5" s="1"/>
  <c r="F368" i="5"/>
  <c r="E367" i="5"/>
  <c r="D367" i="5"/>
  <c r="F366" i="5"/>
  <c r="H366" i="5" s="1"/>
  <c r="F365" i="5"/>
  <c r="H365" i="5" s="1"/>
  <c r="E364" i="5"/>
  <c r="E363" i="5" s="1"/>
  <c r="E362" i="5" s="1"/>
  <c r="E361" i="5" s="1"/>
  <c r="E360" i="5" s="1"/>
  <c r="D364" i="5"/>
  <c r="D363" i="5" s="1"/>
  <c r="D362" i="5" s="1"/>
  <c r="D361" i="5" s="1"/>
  <c r="D360" i="5" s="1"/>
  <c r="E358" i="5"/>
  <c r="E357" i="5" s="1"/>
  <c r="E356" i="5" s="1"/>
  <c r="E355" i="5" s="1"/>
  <c r="D358" i="5"/>
  <c r="D357" i="5" s="1"/>
  <c r="D356" i="5" s="1"/>
  <c r="D355" i="5" s="1"/>
  <c r="F354" i="5"/>
  <c r="E353" i="5"/>
  <c r="D353" i="5"/>
  <c r="F352" i="5"/>
  <c r="F351" i="5"/>
  <c r="H351" i="5" s="1"/>
  <c r="E350" i="5"/>
  <c r="E349" i="5" s="1"/>
  <c r="E348" i="5" s="1"/>
  <c r="E347" i="5" s="1"/>
  <c r="D350" i="5"/>
  <c r="D349" i="5" s="1"/>
  <c r="D348" i="5" s="1"/>
  <c r="D347" i="5" s="1"/>
  <c r="F346" i="5"/>
  <c r="E345" i="5"/>
  <c r="E344" i="5" s="1"/>
  <c r="E343" i="5" s="1"/>
  <c r="E342" i="5" s="1"/>
  <c r="D345" i="5"/>
  <c r="D344" i="5" s="1"/>
  <c r="D343" i="5" s="1"/>
  <c r="D342" i="5" s="1"/>
  <c r="F341" i="5"/>
  <c r="E340" i="5"/>
  <c r="E339" i="5" s="1"/>
  <c r="E338" i="5" s="1"/>
  <c r="E337" i="5" s="1"/>
  <c r="D340" i="5"/>
  <c r="D339" i="5" s="1"/>
  <c r="D338" i="5" s="1"/>
  <c r="D337" i="5" s="1"/>
  <c r="F332" i="5"/>
  <c r="E331" i="5"/>
  <c r="D331" i="5"/>
  <c r="F330" i="5"/>
  <c r="E329" i="5"/>
  <c r="D329" i="5"/>
  <c r="F328" i="5"/>
  <c r="E327" i="5"/>
  <c r="D327" i="5"/>
  <c r="F326" i="5"/>
  <c r="E325" i="5"/>
  <c r="D325" i="5"/>
  <c r="F315" i="5"/>
  <c r="H315" i="5" s="1"/>
  <c r="F314" i="5"/>
  <c r="H314" i="5" s="1"/>
  <c r="E313" i="5"/>
  <c r="D313" i="5"/>
  <c r="D309" i="5" s="1"/>
  <c r="F312" i="5"/>
  <c r="H312" i="5" s="1"/>
  <c r="F311" i="5"/>
  <c r="H311" i="5" s="1"/>
  <c r="E310" i="5"/>
  <c r="E309" i="5" s="1"/>
  <c r="F305" i="5"/>
  <c r="H305" i="5" s="1"/>
  <c r="F304" i="5"/>
  <c r="H304" i="5" s="1"/>
  <c r="E303" i="5"/>
  <c r="E302" i="5" s="1"/>
  <c r="E301" i="5" s="1"/>
  <c r="D303" i="5"/>
  <c r="D302" i="5" s="1"/>
  <c r="D301" i="5" s="1"/>
  <c r="F300" i="5"/>
  <c r="H300" i="5" s="1"/>
  <c r="F299" i="5"/>
  <c r="H299" i="5" s="1"/>
  <c r="E298" i="5"/>
  <c r="E297" i="5" s="1"/>
  <c r="E296" i="5" s="1"/>
  <c r="E295" i="5" s="1"/>
  <c r="D298" i="5"/>
  <c r="D297" i="5" s="1"/>
  <c r="D296" i="5" s="1"/>
  <c r="D295" i="5" s="1"/>
  <c r="F294" i="5"/>
  <c r="H294" i="5" s="1"/>
  <c r="F293" i="5"/>
  <c r="H293" i="5" s="1"/>
  <c r="E292" i="5"/>
  <c r="E291" i="5" s="1"/>
  <c r="E290" i="5" s="1"/>
  <c r="E289" i="5" s="1"/>
  <c r="E288" i="5" s="1"/>
  <c r="D292" i="5"/>
  <c r="D291" i="5" s="1"/>
  <c r="D290" i="5" s="1"/>
  <c r="D289" i="5" s="1"/>
  <c r="D288" i="5" s="1"/>
  <c r="F273" i="5"/>
  <c r="E272" i="5"/>
  <c r="D272" i="5"/>
  <c r="F271" i="5"/>
  <c r="E270" i="5"/>
  <c r="D270" i="5"/>
  <c r="F269" i="5"/>
  <c r="E268" i="5"/>
  <c r="D268" i="5"/>
  <c r="F267" i="5"/>
  <c r="H267" i="5" s="1"/>
  <c r="F266" i="5"/>
  <c r="H266" i="5" s="1"/>
  <c r="E265" i="5"/>
  <c r="D265" i="5"/>
  <c r="F264" i="5"/>
  <c r="E263" i="5"/>
  <c r="D263" i="5"/>
  <c r="F259" i="5"/>
  <c r="E258" i="5"/>
  <c r="D258" i="5"/>
  <c r="F257" i="5"/>
  <c r="H257" i="5" s="1"/>
  <c r="F256" i="5"/>
  <c r="H256" i="5" s="1"/>
  <c r="E255" i="5"/>
  <c r="D255" i="5"/>
  <c r="F254" i="5"/>
  <c r="H254" i="5" s="1"/>
  <c r="F253" i="5"/>
  <c r="F243" i="5"/>
  <c r="H243" i="5" s="1"/>
  <c r="F242" i="5"/>
  <c r="H242" i="5" s="1"/>
  <c r="F241" i="5"/>
  <c r="H241" i="5" s="1"/>
  <c r="F240" i="5"/>
  <c r="H240" i="5" s="1"/>
  <c r="E239" i="5"/>
  <c r="E238" i="5" s="1"/>
  <c r="E237" i="5" s="1"/>
  <c r="D239" i="5"/>
  <c r="F236" i="5"/>
  <c r="H236" i="5" s="1"/>
  <c r="F235" i="5"/>
  <c r="E233" i="5"/>
  <c r="E232" i="5" s="1"/>
  <c r="E231" i="5" s="1"/>
  <c r="E230" i="5" s="1"/>
  <c r="E227" i="5" s="1"/>
  <c r="D233" i="5"/>
  <c r="D232" i="5" s="1"/>
  <c r="D231" i="5" s="1"/>
  <c r="F226" i="5"/>
  <c r="E225" i="5"/>
  <c r="E224" i="5" s="1"/>
  <c r="E223" i="5" s="1"/>
  <c r="E222" i="5" s="1"/>
  <c r="E221" i="5" s="1"/>
  <c r="E220" i="5" s="1"/>
  <c r="D225" i="5"/>
  <c r="D224" i="5" s="1"/>
  <c r="D223" i="5" s="1"/>
  <c r="D222" i="5" s="1"/>
  <c r="D221" i="5" s="1"/>
  <c r="D220" i="5" s="1"/>
  <c r="F219" i="5"/>
  <c r="E218" i="5"/>
  <c r="D218" i="5"/>
  <c r="F217" i="5"/>
  <c r="E216" i="5"/>
  <c r="D216" i="5"/>
  <c r="F210" i="5"/>
  <c r="E209" i="5"/>
  <c r="D209" i="5"/>
  <c r="F208" i="5"/>
  <c r="E207" i="5"/>
  <c r="E206" i="5" s="1"/>
  <c r="E205" i="5" s="1"/>
  <c r="E204" i="5" s="1"/>
  <c r="E203" i="5" s="1"/>
  <c r="D207" i="5"/>
  <c r="D206" i="5" s="1"/>
  <c r="D205" i="5" s="1"/>
  <c r="D204" i="5" s="1"/>
  <c r="D203" i="5" s="1"/>
  <c r="F201" i="5"/>
  <c r="F194" i="5"/>
  <c r="E193" i="5"/>
  <c r="D193" i="5"/>
  <c r="F192" i="5"/>
  <c r="E191" i="5"/>
  <c r="D191" i="5"/>
  <c r="F186" i="5"/>
  <c r="E185" i="5"/>
  <c r="D185" i="5"/>
  <c r="F184" i="5"/>
  <c r="E183" i="5"/>
  <c r="D183" i="5"/>
  <c r="F182" i="5"/>
  <c r="E181" i="5"/>
  <c r="D181" i="5"/>
  <c r="F176" i="5"/>
  <c r="E175" i="5"/>
  <c r="D175" i="5"/>
  <c r="F174" i="5"/>
  <c r="E173" i="5"/>
  <c r="D173" i="5"/>
  <c r="F172" i="5"/>
  <c r="E171" i="5"/>
  <c r="D171" i="5"/>
  <c r="F170" i="5"/>
  <c r="E169" i="5"/>
  <c r="D169" i="5"/>
  <c r="F168" i="5"/>
  <c r="E167" i="5"/>
  <c r="D167" i="5"/>
  <c r="F166" i="5"/>
  <c r="E165" i="5"/>
  <c r="D165" i="5"/>
  <c r="F159" i="5"/>
  <c r="E158" i="5"/>
  <c r="D158" i="5"/>
  <c r="F157" i="5"/>
  <c r="E156" i="5"/>
  <c r="D156" i="5"/>
  <c r="F155" i="5"/>
  <c r="E154" i="5"/>
  <c r="D154" i="5"/>
  <c r="F153" i="5"/>
  <c r="E152" i="5"/>
  <c r="D152" i="5"/>
  <c r="F148" i="5"/>
  <c r="E147" i="5"/>
  <c r="D147" i="5"/>
  <c r="F146" i="5"/>
  <c r="H146" i="5" s="1"/>
  <c r="F145" i="5"/>
  <c r="H145" i="5" s="1"/>
  <c r="F144" i="5"/>
  <c r="H144" i="5" s="1"/>
  <c r="F143" i="5"/>
  <c r="H143" i="5" s="1"/>
  <c r="E142" i="5"/>
  <c r="D142" i="5"/>
  <c r="F141" i="5"/>
  <c r="E140" i="5"/>
  <c r="D140" i="5"/>
  <c r="F139" i="5"/>
  <c r="E138" i="5"/>
  <c r="D138" i="5"/>
  <c r="F137" i="5"/>
  <c r="E136" i="5"/>
  <c r="D136" i="5"/>
  <c r="F135" i="5"/>
  <c r="E134" i="5"/>
  <c r="D134" i="5"/>
  <c r="F129" i="5"/>
  <c r="E128" i="5"/>
  <c r="D128" i="5"/>
  <c r="F127" i="5"/>
  <c r="E126" i="5"/>
  <c r="D126" i="5"/>
  <c r="F125" i="5"/>
  <c r="E124" i="5"/>
  <c r="D124" i="5"/>
  <c r="F123" i="5"/>
  <c r="H123" i="5" s="1"/>
  <c r="F122" i="5"/>
  <c r="H122" i="5" s="1"/>
  <c r="E121" i="5"/>
  <c r="D121" i="5"/>
  <c r="F120" i="5"/>
  <c r="H120" i="5" s="1"/>
  <c r="F119" i="5"/>
  <c r="H119" i="5" s="1"/>
  <c r="E118" i="5"/>
  <c r="D118" i="5"/>
  <c r="F112" i="5"/>
  <c r="E111" i="5"/>
  <c r="D111" i="5"/>
  <c r="F110" i="5"/>
  <c r="E109" i="5"/>
  <c r="D109" i="5"/>
  <c r="F108" i="5"/>
  <c r="E107" i="5"/>
  <c r="D107" i="5"/>
  <c r="F106" i="5"/>
  <c r="E105" i="5"/>
  <c r="D105" i="5"/>
  <c r="F98" i="5"/>
  <c r="E97" i="5"/>
  <c r="D97" i="5"/>
  <c r="F96" i="5"/>
  <c r="E95" i="5"/>
  <c r="D95" i="5"/>
  <c r="F94" i="5"/>
  <c r="E93" i="5"/>
  <c r="D93" i="5"/>
  <c r="F87" i="5"/>
  <c r="E86" i="5"/>
  <c r="D86" i="5"/>
  <c r="F85" i="5"/>
  <c r="E84" i="5"/>
  <c r="D84" i="5"/>
  <c r="F71" i="5"/>
  <c r="E71" i="5"/>
  <c r="D71" i="5"/>
  <c r="F70" i="5"/>
  <c r="E69" i="5"/>
  <c r="D69" i="5"/>
  <c r="F65" i="5"/>
  <c r="E64" i="5"/>
  <c r="D64" i="5"/>
  <c r="F63" i="5"/>
  <c r="E62" i="5"/>
  <c r="D62" i="5"/>
  <c r="F61" i="5"/>
  <c r="H61" i="5" s="1"/>
  <c r="F60" i="5"/>
  <c r="H60" i="5" s="1"/>
  <c r="E59" i="5"/>
  <c r="D59" i="5"/>
  <c r="F58" i="5"/>
  <c r="H58" i="5" s="1"/>
  <c r="F57" i="5"/>
  <c r="H57" i="5" s="1"/>
  <c r="E56" i="5"/>
  <c r="D56" i="5"/>
  <c r="F55" i="5"/>
  <c r="E54" i="5"/>
  <c r="D54" i="5"/>
  <c r="F50" i="5"/>
  <c r="E49" i="5"/>
  <c r="D49" i="5"/>
  <c r="F48" i="5"/>
  <c r="H48" i="5" s="1"/>
  <c r="F47" i="5"/>
  <c r="H47" i="5" s="1"/>
  <c r="E46" i="5"/>
  <c r="D46" i="5"/>
  <c r="F45" i="5"/>
  <c r="H45" i="5" s="1"/>
  <c r="F44" i="5"/>
  <c r="H44" i="5" s="1"/>
  <c r="E43" i="5"/>
  <c r="D43" i="5"/>
  <c r="F40" i="5"/>
  <c r="E39" i="5"/>
  <c r="D39" i="5"/>
  <c r="E37" i="5"/>
  <c r="E36" i="5" s="1"/>
  <c r="D37" i="5"/>
  <c r="D36" i="5" s="1"/>
  <c r="F33" i="5"/>
  <c r="E32" i="5"/>
  <c r="D32" i="5"/>
  <c r="F31" i="5"/>
  <c r="E30" i="5"/>
  <c r="D30" i="5"/>
  <c r="F29" i="5"/>
  <c r="H29" i="5" s="1"/>
  <c r="F28" i="5"/>
  <c r="H28" i="5" s="1"/>
  <c r="E27" i="5"/>
  <c r="D27" i="5"/>
  <c r="F26" i="5"/>
  <c r="E25" i="5"/>
  <c r="D25" i="5"/>
  <c r="F24" i="5"/>
  <c r="E23" i="5"/>
  <c r="D23" i="5"/>
  <c r="F20" i="5"/>
  <c r="E19" i="5"/>
  <c r="D19" i="5"/>
  <c r="F18" i="5"/>
  <c r="E17" i="5"/>
  <c r="D17" i="5"/>
  <c r="F16" i="5"/>
  <c r="E15" i="5"/>
  <c r="D15" i="5"/>
  <c r="F216" i="4"/>
  <c r="G216" i="4" s="1"/>
  <c r="F214" i="4"/>
  <c r="H214" i="4" s="1"/>
  <c r="F211" i="4"/>
  <c r="H211" i="4" s="1"/>
  <c r="F210" i="4"/>
  <c r="H210" i="4" s="1"/>
  <c r="F209" i="4"/>
  <c r="H209" i="4" s="1"/>
  <c r="F208" i="4"/>
  <c r="H208" i="4" s="1"/>
  <c r="E207" i="4"/>
  <c r="F205" i="4"/>
  <c r="H205" i="4" s="1"/>
  <c r="F204" i="4"/>
  <c r="F199" i="4"/>
  <c r="E198" i="4"/>
  <c r="D198" i="4"/>
  <c r="F197" i="4"/>
  <c r="E196" i="4"/>
  <c r="D196" i="4"/>
  <c r="F195" i="4"/>
  <c r="E194" i="4"/>
  <c r="D194" i="4"/>
  <c r="F191" i="4"/>
  <c r="E190" i="4"/>
  <c r="E189" i="4" s="1"/>
  <c r="E188" i="4" s="1"/>
  <c r="D190" i="4"/>
  <c r="D189" i="4" s="1"/>
  <c r="D188" i="4" s="1"/>
  <c r="F186" i="4"/>
  <c r="H186" i="4" s="1"/>
  <c r="F185" i="4"/>
  <c r="H185" i="4" s="1"/>
  <c r="F184" i="4"/>
  <c r="H184" i="4" s="1"/>
  <c r="F183" i="4"/>
  <c r="E181" i="4"/>
  <c r="D181" i="4"/>
  <c r="F177" i="4"/>
  <c r="H177" i="4" s="1"/>
  <c r="F176" i="4"/>
  <c r="H176" i="4" s="1"/>
  <c r="F174" i="4"/>
  <c r="H174" i="4" s="1"/>
  <c r="E172" i="4"/>
  <c r="D172" i="4"/>
  <c r="F170" i="4"/>
  <c r="H170" i="4" s="1"/>
  <c r="F169" i="4"/>
  <c r="H169" i="4" s="1"/>
  <c r="E168" i="4"/>
  <c r="D168" i="4"/>
  <c r="F167" i="4"/>
  <c r="H167" i="4" s="1"/>
  <c r="F166" i="4"/>
  <c r="H166" i="4" s="1"/>
  <c r="E165" i="4"/>
  <c r="D165" i="4"/>
  <c r="F163" i="4"/>
  <c r="H163" i="4" s="1"/>
  <c r="F162" i="4"/>
  <c r="H162" i="4" s="1"/>
  <c r="E161" i="4"/>
  <c r="E160" i="4" s="1"/>
  <c r="E159" i="4" s="1"/>
  <c r="D161" i="4"/>
  <c r="D160" i="4" s="1"/>
  <c r="D159" i="4" s="1"/>
  <c r="F154" i="4"/>
  <c r="H154" i="4" s="1"/>
  <c r="F153" i="4"/>
  <c r="H153" i="4" s="1"/>
  <c r="F152" i="4"/>
  <c r="H152" i="4" s="1"/>
  <c r="F151" i="4"/>
  <c r="H151" i="4" s="1"/>
  <c r="E150" i="4"/>
  <c r="D150" i="4"/>
  <c r="F149" i="4"/>
  <c r="H149" i="4" s="1"/>
  <c r="F148" i="4"/>
  <c r="H148" i="4" s="1"/>
  <c r="E147" i="4"/>
  <c r="E146" i="4" s="1"/>
  <c r="D147" i="4"/>
  <c r="D146" i="4" s="1"/>
  <c r="D145" i="4" s="1"/>
  <c r="D144" i="4" s="1"/>
  <c r="D143" i="4" s="1"/>
  <c r="F135" i="4"/>
  <c r="H135" i="4" s="1"/>
  <c r="F134" i="4"/>
  <c r="H134" i="4" s="1"/>
  <c r="F133" i="4"/>
  <c r="H133" i="4" s="1"/>
  <c r="F132" i="4"/>
  <c r="H132" i="4" s="1"/>
  <c r="F131" i="4"/>
  <c r="H131" i="4" s="1"/>
  <c r="F130" i="4"/>
  <c r="H130" i="4" s="1"/>
  <c r="E129" i="4"/>
  <c r="F128" i="4"/>
  <c r="E127" i="4"/>
  <c r="E126" i="4" s="1"/>
  <c r="D127" i="4"/>
  <c r="D126" i="4" s="1"/>
  <c r="F124" i="4"/>
  <c r="H124" i="4" s="1"/>
  <c r="F123" i="4"/>
  <c r="H123" i="4" s="1"/>
  <c r="F122" i="4"/>
  <c r="H122" i="4" s="1"/>
  <c r="F121" i="4"/>
  <c r="H121" i="4" s="1"/>
  <c r="F120" i="4"/>
  <c r="H120" i="4" s="1"/>
  <c r="F119" i="4"/>
  <c r="H119" i="4" s="1"/>
  <c r="E118" i="4"/>
  <c r="E117" i="4" s="1"/>
  <c r="D118" i="4"/>
  <c r="D117" i="4" s="1"/>
  <c r="F115" i="4"/>
  <c r="E114" i="4"/>
  <c r="E113" i="4" s="1"/>
  <c r="E112" i="4" s="1"/>
  <c r="E111" i="4" s="1"/>
  <c r="D114" i="4"/>
  <c r="D113" i="4" s="1"/>
  <c r="D112" i="4" s="1"/>
  <c r="D111" i="4" s="1"/>
  <c r="F110" i="4"/>
  <c r="H110" i="4" s="1"/>
  <c r="F109" i="4"/>
  <c r="H109" i="4" s="1"/>
  <c r="F108" i="4"/>
  <c r="H108" i="4" s="1"/>
  <c r="F107" i="4"/>
  <c r="H107" i="4" s="1"/>
  <c r="F106" i="4"/>
  <c r="H106" i="4" s="1"/>
  <c r="F105" i="4"/>
  <c r="E103" i="4"/>
  <c r="E102" i="4" s="1"/>
  <c r="E101" i="4" s="1"/>
  <c r="E97" i="4" s="1"/>
  <c r="D103" i="4"/>
  <c r="D102" i="4" s="1"/>
  <c r="D101" i="4" s="1"/>
  <c r="D97" i="4" s="1"/>
  <c r="F96" i="4"/>
  <c r="H96" i="4" s="1"/>
  <c r="F95" i="4"/>
  <c r="H95" i="4" s="1"/>
  <c r="F94" i="4"/>
  <c r="H94" i="4" s="1"/>
  <c r="F93" i="4"/>
  <c r="H93" i="4" s="1"/>
  <c r="F92" i="4"/>
  <c r="H92" i="4" s="1"/>
  <c r="F91" i="4"/>
  <c r="H91" i="4" s="1"/>
  <c r="E90" i="4"/>
  <c r="D90" i="4"/>
  <c r="F89" i="4"/>
  <c r="E88" i="4"/>
  <c r="E87" i="4" s="1"/>
  <c r="D88" i="4"/>
  <c r="D87" i="4" s="1"/>
  <c r="F84" i="4"/>
  <c r="H84" i="4" s="1"/>
  <c r="F83" i="4"/>
  <c r="H83" i="4" s="1"/>
  <c r="F82" i="4"/>
  <c r="H82" i="4" s="1"/>
  <c r="F81" i="4"/>
  <c r="H81" i="4" s="1"/>
  <c r="F80" i="4"/>
  <c r="H80" i="4" s="1"/>
  <c r="F79" i="4"/>
  <c r="F77" i="4"/>
  <c r="H77" i="4" s="1"/>
  <c r="F76" i="4"/>
  <c r="H76" i="4" s="1"/>
  <c r="F75" i="4"/>
  <c r="H75" i="4" s="1"/>
  <c r="E74" i="4"/>
  <c r="E73" i="4" s="1"/>
  <c r="D74" i="4"/>
  <c r="D73" i="4" s="1"/>
  <c r="F66" i="4"/>
  <c r="H66" i="4" s="1"/>
  <c r="F65" i="4"/>
  <c r="H65" i="4" s="1"/>
  <c r="E64" i="4"/>
  <c r="D64" i="4"/>
  <c r="F63" i="4"/>
  <c r="E62" i="4"/>
  <c r="D62" i="4"/>
  <c r="F57" i="4"/>
  <c r="H57" i="4" s="1"/>
  <c r="F56" i="4"/>
  <c r="H56" i="4" s="1"/>
  <c r="F55" i="4"/>
  <c r="F49" i="4"/>
  <c r="D48" i="4"/>
  <c r="D47" i="4" s="1"/>
  <c r="D46" i="4" s="1"/>
  <c r="D45" i="4" s="1"/>
  <c r="E47" i="4"/>
  <c r="E46" i="4" s="1"/>
  <c r="E45" i="4" s="1"/>
  <c r="E28" i="4" s="1"/>
  <c r="F33" i="4"/>
  <c r="D31" i="4"/>
  <c r="D30" i="4" s="1"/>
  <c r="D29" i="4" s="1"/>
  <c r="F26" i="4"/>
  <c r="H26" i="4" s="1"/>
  <c r="F25" i="4"/>
  <c r="F22" i="4"/>
  <c r="H22" i="4" s="1"/>
  <c r="F21" i="4"/>
  <c r="F15" i="4"/>
  <c r="E14" i="4"/>
  <c r="D14" i="4"/>
  <c r="F13" i="4"/>
  <c r="E12" i="4"/>
  <c r="D12" i="4"/>
  <c r="F24" i="4" l="1"/>
  <c r="D42" i="5"/>
  <c r="D41" i="5" s="1"/>
  <c r="D336" i="5"/>
  <c r="H235" i="5"/>
  <c r="H234" i="5" s="1"/>
  <c r="F234" i="5"/>
  <c r="F233" i="5" s="1"/>
  <c r="F232" i="5" s="1"/>
  <c r="F231" i="5" s="1"/>
  <c r="H161" i="4"/>
  <c r="H160" i="4" s="1"/>
  <c r="H159" i="4" s="1"/>
  <c r="F20" i="4"/>
  <c r="E164" i="4"/>
  <c r="E158" i="4" s="1"/>
  <c r="H165" i="4"/>
  <c r="H168" i="4"/>
  <c r="D86" i="4"/>
  <c r="D85" i="4" s="1"/>
  <c r="F62" i="4"/>
  <c r="H63" i="4"/>
  <c r="H62" i="4" s="1"/>
  <c r="F127" i="4"/>
  <c r="F126" i="4" s="1"/>
  <c r="H128" i="4"/>
  <c r="H127" i="4" s="1"/>
  <c r="H126" i="4" s="1"/>
  <c r="F173" i="4"/>
  <c r="F172" i="4" s="1"/>
  <c r="F198" i="4"/>
  <c r="H199" i="4"/>
  <c r="H198" i="4" s="1"/>
  <c r="H207" i="4"/>
  <c r="F215" i="4"/>
  <c r="H215" i="4"/>
  <c r="F14" i="4"/>
  <c r="H15" i="4"/>
  <c r="H14" i="4" s="1"/>
  <c r="F12" i="4"/>
  <c r="H13" i="4"/>
  <c r="H12" i="4" s="1"/>
  <c r="F114" i="4"/>
  <c r="F113" i="4" s="1"/>
  <c r="F112" i="4" s="1"/>
  <c r="F111" i="4" s="1"/>
  <c r="H115" i="4"/>
  <c r="H114" i="4" s="1"/>
  <c r="H113" i="4" s="1"/>
  <c r="H112" i="4" s="1"/>
  <c r="H111" i="4" s="1"/>
  <c r="F196" i="4"/>
  <c r="H197" i="4"/>
  <c r="H196" i="4" s="1"/>
  <c r="F203" i="4"/>
  <c r="H204" i="4"/>
  <c r="H203" i="4" s="1"/>
  <c r="F48" i="4"/>
  <c r="F47" i="4" s="1"/>
  <c r="F46" i="4" s="1"/>
  <c r="F45" i="4" s="1"/>
  <c r="H49" i="4"/>
  <c r="H48" i="4" s="1"/>
  <c r="H47" i="4" s="1"/>
  <c r="H46" i="4" s="1"/>
  <c r="H45" i="4" s="1"/>
  <c r="F88" i="4"/>
  <c r="F87" i="4" s="1"/>
  <c r="H89" i="4"/>
  <c r="H88" i="4" s="1"/>
  <c r="H87" i="4" s="1"/>
  <c r="F194" i="4"/>
  <c r="H195" i="4"/>
  <c r="H194" i="4" s="1"/>
  <c r="H55" i="4"/>
  <c r="H54" i="4" s="1"/>
  <c r="H53" i="4" s="1"/>
  <c r="H52" i="4" s="1"/>
  <c r="H51" i="4" s="1"/>
  <c r="H50" i="4" s="1"/>
  <c r="F54" i="4"/>
  <c r="F53" i="4" s="1"/>
  <c r="F52" i="4" s="1"/>
  <c r="F51" i="4" s="1"/>
  <c r="F50" i="4" s="1"/>
  <c r="H64" i="4"/>
  <c r="H74" i="4"/>
  <c r="H73" i="4" s="1"/>
  <c r="F190" i="4"/>
  <c r="F189" i="4" s="1"/>
  <c r="F188" i="4" s="1"/>
  <c r="H191" i="4"/>
  <c r="H190" i="4" s="1"/>
  <c r="H189" i="4" s="1"/>
  <c r="H188" i="4" s="1"/>
  <c r="E324" i="5"/>
  <c r="E323" i="5" s="1"/>
  <c r="E322" i="5" s="1"/>
  <c r="D275" i="5"/>
  <c r="H387" i="5"/>
  <c r="F386" i="5"/>
  <c r="D324" i="5"/>
  <c r="H373" i="5"/>
  <c r="H372" i="5" s="1"/>
  <c r="H371" i="5" s="1"/>
  <c r="H370" i="5" s="1"/>
  <c r="H369" i="5" s="1"/>
  <c r="H386" i="5"/>
  <c r="H385" i="5" s="1"/>
  <c r="H384" i="5" s="1"/>
  <c r="E275" i="5"/>
  <c r="E274" i="5" s="1"/>
  <c r="H79" i="4"/>
  <c r="H78" i="4" s="1"/>
  <c r="F78" i="4"/>
  <c r="H105" i="4"/>
  <c r="H104" i="4" s="1"/>
  <c r="H103" i="4" s="1"/>
  <c r="H102" i="4" s="1"/>
  <c r="H101" i="4" s="1"/>
  <c r="F104" i="4"/>
  <c r="F103" i="4" s="1"/>
  <c r="F102" i="4" s="1"/>
  <c r="F101" i="4" s="1"/>
  <c r="F97" i="4" s="1"/>
  <c r="H183" i="4"/>
  <c r="F182" i="4"/>
  <c r="F181" i="4" s="1"/>
  <c r="H21" i="4"/>
  <c r="H20" i="4" s="1"/>
  <c r="E171" i="4"/>
  <c r="H129" i="4"/>
  <c r="H33" i="4"/>
  <c r="H32" i="4" s="1"/>
  <c r="H31" i="4" s="1"/>
  <c r="H30" i="4" s="1"/>
  <c r="H29" i="4" s="1"/>
  <c r="F32" i="4"/>
  <c r="F31" i="4" s="1"/>
  <c r="F30" i="4" s="1"/>
  <c r="F29" i="4" s="1"/>
  <c r="H265" i="5"/>
  <c r="H118" i="5"/>
  <c r="D262" i="5"/>
  <c r="H364" i="5"/>
  <c r="H278" i="5"/>
  <c r="H233" i="5"/>
  <c r="H232" i="5" s="1"/>
  <c r="H231" i="5" s="1"/>
  <c r="H253" i="5"/>
  <c r="H252" i="5" s="1"/>
  <c r="F252" i="5"/>
  <c r="H27" i="5"/>
  <c r="H201" i="5"/>
  <c r="H200" i="5" s="1"/>
  <c r="H199" i="5" s="1"/>
  <c r="H198" i="5" s="1"/>
  <c r="H197" i="5" s="1"/>
  <c r="H196" i="5" s="1"/>
  <c r="H195" i="5" s="1"/>
  <c r="F200" i="5"/>
  <c r="F199" i="5" s="1"/>
  <c r="F198" i="5" s="1"/>
  <c r="F197" i="5" s="1"/>
  <c r="F196" i="5" s="1"/>
  <c r="F195" i="5" s="1"/>
  <c r="H303" i="5"/>
  <c r="H302" i="5" s="1"/>
  <c r="H301" i="5" s="1"/>
  <c r="H150" i="4"/>
  <c r="H90" i="4"/>
  <c r="H118" i="4"/>
  <c r="H117" i="4" s="1"/>
  <c r="H137" i="4"/>
  <c r="H136" i="4" s="1"/>
  <c r="F136" i="4"/>
  <c r="H147" i="4"/>
  <c r="H146" i="4" s="1"/>
  <c r="H145" i="4" s="1"/>
  <c r="H25" i="4"/>
  <c r="H24" i="4" s="1"/>
  <c r="F19" i="5"/>
  <c r="H20" i="5"/>
  <c r="H19" i="5" s="1"/>
  <c r="F54" i="5"/>
  <c r="H55" i="5"/>
  <c r="H54" i="5" s="1"/>
  <c r="F128" i="5"/>
  <c r="H129" i="5"/>
  <c r="H128" i="5" s="1"/>
  <c r="F216" i="5"/>
  <c r="H217" i="5"/>
  <c r="H216" i="5" s="1"/>
  <c r="F270" i="5"/>
  <c r="H271" i="5"/>
  <c r="H270" i="5" s="1"/>
  <c r="F329" i="5"/>
  <c r="H330" i="5"/>
  <c r="H329" i="5" s="1"/>
  <c r="F17" i="5"/>
  <c r="H18" i="5"/>
  <c r="H17" i="5" s="1"/>
  <c r="F30" i="5"/>
  <c r="H31" i="5"/>
  <c r="H30" i="5" s="1"/>
  <c r="F49" i="5"/>
  <c r="H50" i="5"/>
  <c r="H49" i="5" s="1"/>
  <c r="F69" i="5"/>
  <c r="F68" i="5" s="1"/>
  <c r="F67" i="5" s="1"/>
  <c r="F66" i="5" s="1"/>
  <c r="H70" i="5"/>
  <c r="H69" i="5" s="1"/>
  <c r="H68" i="5" s="1"/>
  <c r="H67" i="5" s="1"/>
  <c r="H66" i="5" s="1"/>
  <c r="F93" i="5"/>
  <c r="H94" i="5"/>
  <c r="H93" i="5" s="1"/>
  <c r="F107" i="5"/>
  <c r="H108" i="5"/>
  <c r="H107" i="5" s="1"/>
  <c r="F126" i="5"/>
  <c r="H127" i="5"/>
  <c r="H126" i="5" s="1"/>
  <c r="F138" i="5"/>
  <c r="H139" i="5"/>
  <c r="H138" i="5" s="1"/>
  <c r="F147" i="5"/>
  <c r="H148" i="5"/>
  <c r="H147" i="5" s="1"/>
  <c r="F158" i="5"/>
  <c r="H159" i="5"/>
  <c r="H158" i="5" s="1"/>
  <c r="F171" i="5"/>
  <c r="H172" i="5"/>
  <c r="H171" i="5" s="1"/>
  <c r="F183" i="5"/>
  <c r="H184" i="5"/>
  <c r="H183" i="5" s="1"/>
  <c r="F209" i="5"/>
  <c r="H210" i="5"/>
  <c r="H209" i="5" s="1"/>
  <c r="H239" i="5"/>
  <c r="H238" i="5" s="1"/>
  <c r="H237" i="5" s="1"/>
  <c r="F268" i="5"/>
  <c r="H269" i="5"/>
  <c r="H268" i="5" s="1"/>
  <c r="F327" i="5"/>
  <c r="H328" i="5"/>
  <c r="H327" i="5" s="1"/>
  <c r="F345" i="5"/>
  <c r="F344" i="5" s="1"/>
  <c r="F343" i="5" s="1"/>
  <c r="F342" i="5" s="1"/>
  <c r="H346" i="5"/>
  <c r="H345" i="5" s="1"/>
  <c r="H344" i="5" s="1"/>
  <c r="H343" i="5" s="1"/>
  <c r="H342" i="5" s="1"/>
  <c r="F350" i="5"/>
  <c r="H352" i="5"/>
  <c r="H350" i="5" s="1"/>
  <c r="F379" i="5"/>
  <c r="F378" i="5" s="1"/>
  <c r="F377" i="5" s="1"/>
  <c r="F376" i="5" s="1"/>
  <c r="H380" i="5"/>
  <c r="H379" i="5" s="1"/>
  <c r="H378" i="5" s="1"/>
  <c r="H377" i="5" s="1"/>
  <c r="H376" i="5" s="1"/>
  <c r="H392" i="5"/>
  <c r="H391" i="5" s="1"/>
  <c r="H390" i="5" s="1"/>
  <c r="F276" i="5"/>
  <c r="H277" i="5"/>
  <c r="H276" i="5" s="1"/>
  <c r="F32" i="5"/>
  <c r="H33" i="5"/>
  <c r="H32" i="5" s="1"/>
  <c r="F173" i="5"/>
  <c r="H174" i="5"/>
  <c r="H173" i="5" s="1"/>
  <c r="D308" i="5"/>
  <c r="D307" i="5" s="1"/>
  <c r="F353" i="5"/>
  <c r="H354" i="5"/>
  <c r="H353" i="5" s="1"/>
  <c r="F15" i="5"/>
  <c r="H16" i="5"/>
  <c r="H15" i="5" s="1"/>
  <c r="F25" i="5"/>
  <c r="H26" i="5"/>
  <c r="H25" i="5" s="1"/>
  <c r="F39" i="5"/>
  <c r="F38" i="5" s="1"/>
  <c r="F37" i="5" s="1"/>
  <c r="F36" i="5" s="1"/>
  <c r="H40" i="5"/>
  <c r="H39" i="5" s="1"/>
  <c r="H38" i="5" s="1"/>
  <c r="H37" i="5" s="1"/>
  <c r="H36" i="5" s="1"/>
  <c r="F64" i="5"/>
  <c r="H65" i="5"/>
  <c r="H64" i="5" s="1"/>
  <c r="F86" i="5"/>
  <c r="H87" i="5"/>
  <c r="H86" i="5" s="1"/>
  <c r="F105" i="5"/>
  <c r="H106" i="5"/>
  <c r="H105" i="5" s="1"/>
  <c r="F124" i="5"/>
  <c r="H125" i="5"/>
  <c r="H124" i="5" s="1"/>
  <c r="F136" i="5"/>
  <c r="H137" i="5"/>
  <c r="H136" i="5" s="1"/>
  <c r="F156" i="5"/>
  <c r="H157" i="5"/>
  <c r="H156" i="5" s="1"/>
  <c r="F169" i="5"/>
  <c r="H170" i="5"/>
  <c r="H169" i="5" s="1"/>
  <c r="F181" i="5"/>
  <c r="H182" i="5"/>
  <c r="H181" i="5" s="1"/>
  <c r="F193" i="5"/>
  <c r="H194" i="5"/>
  <c r="H193" i="5" s="1"/>
  <c r="F207" i="5"/>
  <c r="F206" i="5" s="1"/>
  <c r="F205" i="5" s="1"/>
  <c r="F204" i="5" s="1"/>
  <c r="F203" i="5" s="1"/>
  <c r="F202" i="5" s="1"/>
  <c r="H208" i="5"/>
  <c r="H207" i="5" s="1"/>
  <c r="H206" i="5" s="1"/>
  <c r="H205" i="5" s="1"/>
  <c r="H204" i="5" s="1"/>
  <c r="H203" i="5" s="1"/>
  <c r="F225" i="5"/>
  <c r="F224" i="5" s="1"/>
  <c r="F223" i="5" s="1"/>
  <c r="F222" i="5" s="1"/>
  <c r="F221" i="5" s="1"/>
  <c r="F220" i="5" s="1"/>
  <c r="H226" i="5"/>
  <c r="H225" i="5" s="1"/>
  <c r="H224" i="5" s="1"/>
  <c r="H223" i="5" s="1"/>
  <c r="H222" i="5" s="1"/>
  <c r="H221" i="5" s="1"/>
  <c r="H220" i="5" s="1"/>
  <c r="F263" i="5"/>
  <c r="H264" i="5"/>
  <c r="H263" i="5" s="1"/>
  <c r="F325" i="5"/>
  <c r="H326" i="5"/>
  <c r="H325" i="5" s="1"/>
  <c r="F340" i="5"/>
  <c r="F339" i="5" s="1"/>
  <c r="F338" i="5" s="1"/>
  <c r="F337" i="5" s="1"/>
  <c r="H341" i="5"/>
  <c r="H340" i="5" s="1"/>
  <c r="H339" i="5" s="1"/>
  <c r="H338" i="5" s="1"/>
  <c r="H337" i="5" s="1"/>
  <c r="E336" i="5"/>
  <c r="E335" i="5" s="1"/>
  <c r="F367" i="5"/>
  <c r="H368" i="5"/>
  <c r="H367" i="5" s="1"/>
  <c r="F283" i="5"/>
  <c r="H284" i="5"/>
  <c r="H283" i="5" s="1"/>
  <c r="F95" i="5"/>
  <c r="H96" i="5"/>
  <c r="H95" i="5" s="1"/>
  <c r="F140" i="5"/>
  <c r="H141" i="5"/>
  <c r="H140" i="5" s="1"/>
  <c r="F152" i="5"/>
  <c r="H153" i="5"/>
  <c r="H152" i="5" s="1"/>
  <c r="F165" i="5"/>
  <c r="H166" i="5"/>
  <c r="H165" i="5" s="1"/>
  <c r="F185" i="5"/>
  <c r="H186" i="5"/>
  <c r="H185" i="5" s="1"/>
  <c r="F23" i="5"/>
  <c r="H24" i="5"/>
  <c r="H23" i="5" s="1"/>
  <c r="F62" i="5"/>
  <c r="H63" i="5"/>
  <c r="H62" i="5" s="1"/>
  <c r="F84" i="5"/>
  <c r="H85" i="5"/>
  <c r="H84" i="5" s="1"/>
  <c r="F97" i="5"/>
  <c r="H98" i="5"/>
  <c r="H97" i="5" s="1"/>
  <c r="F134" i="5"/>
  <c r="H135" i="5"/>
  <c r="H134" i="5" s="1"/>
  <c r="H142" i="5"/>
  <c r="F154" i="5"/>
  <c r="H155" i="5"/>
  <c r="H154" i="5" s="1"/>
  <c r="F167" i="5"/>
  <c r="H168" i="5"/>
  <c r="H167" i="5" s="1"/>
  <c r="F175" i="5"/>
  <c r="H176" i="5"/>
  <c r="H175" i="5" s="1"/>
  <c r="F191" i="5"/>
  <c r="H192" i="5"/>
  <c r="H191" i="5" s="1"/>
  <c r="F218" i="5"/>
  <c r="H219" i="5"/>
  <c r="H218" i="5" s="1"/>
  <c r="H255" i="5"/>
  <c r="F258" i="5"/>
  <c r="H259" i="5"/>
  <c r="H258" i="5" s="1"/>
  <c r="F272" i="5"/>
  <c r="H273" i="5"/>
  <c r="H272" i="5" s="1"/>
  <c r="F331" i="5"/>
  <c r="H332" i="5"/>
  <c r="H331" i="5" s="1"/>
  <c r="F358" i="5"/>
  <c r="F357" i="5" s="1"/>
  <c r="F356" i="5" s="1"/>
  <c r="F355" i="5" s="1"/>
  <c r="F77" i="5"/>
  <c r="F76" i="5" s="1"/>
  <c r="F75" i="5" s="1"/>
  <c r="F74" i="5" s="1"/>
  <c r="F73" i="5" s="1"/>
  <c r="H78" i="5"/>
  <c r="H77" i="5" s="1"/>
  <c r="H76" i="5" s="1"/>
  <c r="H75" i="5" s="1"/>
  <c r="H74" i="5" s="1"/>
  <c r="H73" i="5" s="1"/>
  <c r="H245" i="5"/>
  <c r="H244" i="5" s="1"/>
  <c r="D274" i="5"/>
  <c r="F281" i="5"/>
  <c r="H282" i="5"/>
  <c r="H281" i="5" s="1"/>
  <c r="H56" i="5"/>
  <c r="H292" i="5"/>
  <c r="H291" i="5" s="1"/>
  <c r="H290" i="5" s="1"/>
  <c r="H289" i="5" s="1"/>
  <c r="H288" i="5" s="1"/>
  <c r="H298" i="5"/>
  <c r="H297" i="5" s="1"/>
  <c r="H296" i="5" s="1"/>
  <c r="H295" i="5" s="1"/>
  <c r="H310" i="5"/>
  <c r="H313" i="5"/>
  <c r="H59" i="5"/>
  <c r="F109" i="5"/>
  <c r="H110" i="5"/>
  <c r="H109" i="5" s="1"/>
  <c r="H43" i="5"/>
  <c r="H46" i="5"/>
  <c r="H121" i="5"/>
  <c r="F111" i="5"/>
  <c r="H112" i="5"/>
  <c r="H111" i="5" s="1"/>
  <c r="E72" i="4"/>
  <c r="E71" i="4" s="1"/>
  <c r="E145" i="4"/>
  <c r="E144" i="4" s="1"/>
  <c r="E143" i="4" s="1"/>
  <c r="E86" i="4"/>
  <c r="E85" i="4" s="1"/>
  <c r="E202" i="4"/>
  <c r="E201" i="4" s="1"/>
  <c r="E200" i="4" s="1"/>
  <c r="E125" i="4"/>
  <c r="E116" i="4" s="1"/>
  <c r="D125" i="4"/>
  <c r="D116" i="4" s="1"/>
  <c r="D18" i="4"/>
  <c r="D17" i="4" s="1"/>
  <c r="D16" i="4" s="1"/>
  <c r="E61" i="4"/>
  <c r="E60" i="4" s="1"/>
  <c r="E59" i="4" s="1"/>
  <c r="D11" i="4"/>
  <c r="D10" i="4" s="1"/>
  <c r="D9" i="4" s="1"/>
  <c r="D61" i="4"/>
  <c r="D60" i="4" s="1"/>
  <c r="D59" i="4" s="1"/>
  <c r="F147" i="4"/>
  <c r="F146" i="4" s="1"/>
  <c r="F145" i="4" s="1"/>
  <c r="D28" i="4"/>
  <c r="E11" i="4"/>
  <c r="E10" i="4" s="1"/>
  <c r="E9" i="4" s="1"/>
  <c r="F150" i="4"/>
  <c r="F165" i="4"/>
  <c r="D193" i="4"/>
  <c r="D192" i="4" s="1"/>
  <c r="E193" i="4"/>
  <c r="E192" i="4" s="1"/>
  <c r="F90" i="4"/>
  <c r="F64" i="4"/>
  <c r="F161" i="4"/>
  <c r="F160" i="4" s="1"/>
  <c r="F159" i="4" s="1"/>
  <c r="D72" i="4"/>
  <c r="D71" i="4" s="1"/>
  <c r="F74" i="4"/>
  <c r="F73" i="4" s="1"/>
  <c r="F118" i="4"/>
  <c r="F117" i="4" s="1"/>
  <c r="F129" i="4"/>
  <c r="F168" i="4"/>
  <c r="F207" i="4"/>
  <c r="D202" i="4"/>
  <c r="D201" i="4" s="1"/>
  <c r="D164" i="4"/>
  <c r="D158" i="4" s="1"/>
  <c r="E18" i="4"/>
  <c r="E17" i="4" s="1"/>
  <c r="E16" i="4" s="1"/>
  <c r="E308" i="5"/>
  <c r="E307" i="5" s="1"/>
  <c r="D68" i="5"/>
  <c r="D67" i="5" s="1"/>
  <c r="D66" i="5" s="1"/>
  <c r="D83" i="5"/>
  <c r="D82" i="5" s="1"/>
  <c r="D81" i="5" s="1"/>
  <c r="D80" i="5" s="1"/>
  <c r="D79" i="5" s="1"/>
  <c r="F278" i="5"/>
  <c r="D151" i="5"/>
  <c r="D150" i="5" s="1"/>
  <c r="D149" i="5" s="1"/>
  <c r="D53" i="5"/>
  <c r="D52" i="5" s="1"/>
  <c r="D51" i="5" s="1"/>
  <c r="D391" i="5"/>
  <c r="D390" i="5" s="1"/>
  <c r="D383" i="5" s="1"/>
  <c r="D382" i="5" s="1"/>
  <c r="D381" i="5" s="1"/>
  <c r="D180" i="5"/>
  <c r="D179" i="5" s="1"/>
  <c r="D178" i="5" s="1"/>
  <c r="D177" i="5" s="1"/>
  <c r="E180" i="5"/>
  <c r="E179" i="5" s="1"/>
  <c r="E178" i="5" s="1"/>
  <c r="E177" i="5" s="1"/>
  <c r="E391" i="5"/>
  <c r="E390" i="5" s="1"/>
  <c r="E383" i="5" s="1"/>
  <c r="E382" i="5" s="1"/>
  <c r="E381" i="5" s="1"/>
  <c r="E151" i="5"/>
  <c r="E150" i="5" s="1"/>
  <c r="E149" i="5" s="1"/>
  <c r="E68" i="5"/>
  <c r="E67" i="5" s="1"/>
  <c r="E66" i="5" s="1"/>
  <c r="E190" i="5"/>
  <c r="E189" i="5" s="1"/>
  <c r="E188" i="5" s="1"/>
  <c r="E187" i="5" s="1"/>
  <c r="D215" i="5"/>
  <c r="D214" i="5" s="1"/>
  <c r="D213" i="5" s="1"/>
  <c r="D212" i="5" s="1"/>
  <c r="D211" i="5" s="1"/>
  <c r="D261" i="5"/>
  <c r="D260" i="5" s="1"/>
  <c r="D35" i="5"/>
  <c r="F392" i="5"/>
  <c r="F391" i="5" s="1"/>
  <c r="F390" i="5" s="1"/>
  <c r="D202" i="5"/>
  <c r="E83" i="5"/>
  <c r="E82" i="5" s="1"/>
  <c r="E81" i="5" s="1"/>
  <c r="E80" i="5" s="1"/>
  <c r="E79" i="5" s="1"/>
  <c r="F313" i="5"/>
  <c r="D14" i="5"/>
  <c r="D13" i="5" s="1"/>
  <c r="D12" i="5" s="1"/>
  <c r="F292" i="5"/>
  <c r="F291" i="5" s="1"/>
  <c r="F290" i="5" s="1"/>
  <c r="F289" i="5" s="1"/>
  <c r="F288" i="5" s="1"/>
  <c r="F364" i="5"/>
  <c r="F245" i="5"/>
  <c r="F244" i="5" s="1"/>
  <c r="E251" i="5"/>
  <c r="E250" i="5" s="1"/>
  <c r="E249" i="5" s="1"/>
  <c r="D251" i="5"/>
  <c r="D250" i="5" s="1"/>
  <c r="D249" i="5" s="1"/>
  <c r="F310" i="5"/>
  <c r="D104" i="5"/>
  <c r="D103" i="5" s="1"/>
  <c r="D102" i="5" s="1"/>
  <c r="D101" i="5" s="1"/>
  <c r="D100" i="5" s="1"/>
  <c r="E133" i="5"/>
  <c r="E132" i="5" s="1"/>
  <c r="E131" i="5" s="1"/>
  <c r="D22" i="5"/>
  <c r="D21" i="5" s="1"/>
  <c r="D92" i="5"/>
  <c r="D91" i="5" s="1"/>
  <c r="D90" i="5" s="1"/>
  <c r="D89" i="5" s="1"/>
  <c r="D88" i="5" s="1"/>
  <c r="E202" i="5"/>
  <c r="F255" i="5"/>
  <c r="F298" i="5"/>
  <c r="F297" i="5" s="1"/>
  <c r="F296" i="5" s="1"/>
  <c r="F295" i="5" s="1"/>
  <c r="F385" i="5"/>
  <c r="F384" i="5" s="1"/>
  <c r="D238" i="5"/>
  <c r="D237" i="5" s="1"/>
  <c r="D230" i="5" s="1"/>
  <c r="D227" i="5" s="1"/>
  <c r="F118" i="5"/>
  <c r="F27" i="5"/>
  <c r="F142" i="5"/>
  <c r="D133" i="5"/>
  <c r="D132" i="5" s="1"/>
  <c r="D131" i="5" s="1"/>
  <c r="E76" i="5"/>
  <c r="E75" i="5" s="1"/>
  <c r="E74" i="5" s="1"/>
  <c r="E73" i="5" s="1"/>
  <c r="E22" i="5"/>
  <c r="E21" i="5" s="1"/>
  <c r="E92" i="5"/>
  <c r="E91" i="5" s="1"/>
  <c r="E90" i="5" s="1"/>
  <c r="E89" i="5" s="1"/>
  <c r="E88" i="5" s="1"/>
  <c r="F121" i="5"/>
  <c r="D164" i="5"/>
  <c r="D163" i="5" s="1"/>
  <c r="D162" i="5" s="1"/>
  <c r="D161" i="5" s="1"/>
  <c r="E164" i="5"/>
  <c r="E163" i="5" s="1"/>
  <c r="E162" i="5" s="1"/>
  <c r="E161" i="5" s="1"/>
  <c r="D190" i="5"/>
  <c r="D189" i="5" s="1"/>
  <c r="D188" i="5" s="1"/>
  <c r="D187" i="5" s="1"/>
  <c r="E287" i="5"/>
  <c r="E53" i="5"/>
  <c r="E52" i="5" s="1"/>
  <c r="E51" i="5" s="1"/>
  <c r="D117" i="5"/>
  <c r="D116" i="5" s="1"/>
  <c r="D115" i="5" s="1"/>
  <c r="D114" i="5" s="1"/>
  <c r="F239" i="5"/>
  <c r="F238" i="5" s="1"/>
  <c r="F237" i="5" s="1"/>
  <c r="E14" i="5"/>
  <c r="E13" i="5" s="1"/>
  <c r="E12" i="5" s="1"/>
  <c r="E104" i="5"/>
  <c r="E103" i="5" s="1"/>
  <c r="E102" i="5" s="1"/>
  <c r="E101" i="5" s="1"/>
  <c r="E100" i="5" s="1"/>
  <c r="F265" i="5"/>
  <c r="D335" i="5"/>
  <c r="D75" i="5"/>
  <c r="D74" i="5" s="1"/>
  <c r="D73" i="5" s="1"/>
  <c r="F46" i="5"/>
  <c r="F59" i="5"/>
  <c r="F43" i="5"/>
  <c r="F56" i="5"/>
  <c r="E42" i="5"/>
  <c r="E41" i="5" s="1"/>
  <c r="E35" i="5" s="1"/>
  <c r="E215" i="5"/>
  <c r="E214" i="5" s="1"/>
  <c r="E213" i="5" s="1"/>
  <c r="E212" i="5" s="1"/>
  <c r="E211" i="5" s="1"/>
  <c r="F14" i="5"/>
  <c r="F13" i="5" s="1"/>
  <c r="F12" i="5" s="1"/>
  <c r="D287" i="5"/>
  <c r="E117" i="5"/>
  <c r="E116" i="5" s="1"/>
  <c r="E115" i="5" s="1"/>
  <c r="E114" i="5" s="1"/>
  <c r="D323" i="5"/>
  <c r="D322" i="5" s="1"/>
  <c r="E262" i="5"/>
  <c r="E261" i="5" s="1"/>
  <c r="E260" i="5" s="1"/>
  <c r="F303" i="5"/>
  <c r="F302" i="5" s="1"/>
  <c r="F301" i="5" s="1"/>
  <c r="F373" i="5"/>
  <c r="F372" i="5" s="1"/>
  <c r="F371" i="5" s="1"/>
  <c r="F370" i="5" s="1"/>
  <c r="F369" i="5" s="1"/>
  <c r="D171" i="4"/>
  <c r="F363" i="5" l="1"/>
  <c r="F362" i="5" s="1"/>
  <c r="F361" i="5" s="1"/>
  <c r="F360" i="5" s="1"/>
  <c r="F83" i="5"/>
  <c r="F82" i="5" s="1"/>
  <c r="F81" i="5" s="1"/>
  <c r="F80" i="5" s="1"/>
  <c r="F79" i="5" s="1"/>
  <c r="F262" i="5"/>
  <c r="F261" i="5" s="1"/>
  <c r="F260" i="5" s="1"/>
  <c r="H144" i="4"/>
  <c r="F230" i="5"/>
  <c r="F227" i="5" s="1"/>
  <c r="F309" i="5"/>
  <c r="H230" i="5"/>
  <c r="H227" i="5" s="1"/>
  <c r="H363" i="5"/>
  <c r="H362" i="5" s="1"/>
  <c r="H361" i="5" s="1"/>
  <c r="H360" i="5" s="1"/>
  <c r="F11" i="4"/>
  <c r="F10" i="4" s="1"/>
  <c r="F9" i="4" s="1"/>
  <c r="F28" i="4"/>
  <c r="H164" i="4"/>
  <c r="H158" i="4" s="1"/>
  <c r="H125" i="4"/>
  <c r="F61" i="4"/>
  <c r="F60" i="4" s="1"/>
  <c r="F59" i="4" s="1"/>
  <c r="F193" i="4"/>
  <c r="F192" i="4" s="1"/>
  <c r="H28" i="4"/>
  <c r="H86" i="4"/>
  <c r="H85" i="4" s="1"/>
  <c r="H72" i="4"/>
  <c r="H71" i="4" s="1"/>
  <c r="H61" i="4"/>
  <c r="H60" i="4" s="1"/>
  <c r="H59" i="4" s="1"/>
  <c r="H11" i="4"/>
  <c r="H10" i="4" s="1"/>
  <c r="H9" i="4" s="1"/>
  <c r="H193" i="4"/>
  <c r="H192" i="4" s="1"/>
  <c r="H202" i="4"/>
  <c r="H201" i="4" s="1"/>
  <c r="H200" i="4" s="1"/>
  <c r="H324" i="5"/>
  <c r="H323" i="5" s="1"/>
  <c r="H322" i="5" s="1"/>
  <c r="F324" i="5"/>
  <c r="F323" i="5" s="1"/>
  <c r="F322" i="5" s="1"/>
  <c r="F349" i="5"/>
  <c r="F348" i="5" s="1"/>
  <c r="F347" i="5" s="1"/>
  <c r="F336" i="5" s="1"/>
  <c r="F335" i="5" s="1"/>
  <c r="F215" i="5"/>
  <c r="F214" i="5" s="1"/>
  <c r="F213" i="5" s="1"/>
  <c r="F212" i="5" s="1"/>
  <c r="F211" i="5" s="1"/>
  <c r="H383" i="5"/>
  <c r="H382" i="5" s="1"/>
  <c r="H381" i="5" s="1"/>
  <c r="F19" i="4"/>
  <c r="F18" i="4" s="1"/>
  <c r="F17" i="4" s="1"/>
  <c r="F16" i="4" s="1"/>
  <c r="H173" i="4"/>
  <c r="H172" i="4" s="1"/>
  <c r="H19" i="4"/>
  <c r="H18" i="4" s="1"/>
  <c r="H17" i="4" s="1"/>
  <c r="H16" i="4" s="1"/>
  <c r="H182" i="4"/>
  <c r="H181" i="4" s="1"/>
  <c r="H309" i="5"/>
  <c r="H308" i="5" s="1"/>
  <c r="H307" i="5" s="1"/>
  <c r="F275" i="5"/>
  <c r="H143" i="4"/>
  <c r="H275" i="5"/>
  <c r="H274" i="5" s="1"/>
  <c r="H83" i="5"/>
  <c r="H82" i="5" s="1"/>
  <c r="H81" i="5" s="1"/>
  <c r="H80" i="5" s="1"/>
  <c r="H79" i="5" s="1"/>
  <c r="F92" i="5"/>
  <c r="F91" i="5" s="1"/>
  <c r="F90" i="5" s="1"/>
  <c r="F89" i="5" s="1"/>
  <c r="F88" i="5" s="1"/>
  <c r="H22" i="5"/>
  <c r="H21" i="5" s="1"/>
  <c r="H251" i="5"/>
  <c r="H250" i="5" s="1"/>
  <c r="H249" i="5" s="1"/>
  <c r="F274" i="5"/>
  <c r="D306" i="5"/>
  <c r="F190" i="5"/>
  <c r="F189" i="5" s="1"/>
  <c r="F188" i="5" s="1"/>
  <c r="F187" i="5" s="1"/>
  <c r="F164" i="5"/>
  <c r="F163" i="5" s="1"/>
  <c r="F162" i="5" s="1"/>
  <c r="F161" i="5" s="1"/>
  <c r="F104" i="5"/>
  <c r="F103" i="5" s="1"/>
  <c r="F102" i="5" s="1"/>
  <c r="F101" i="5" s="1"/>
  <c r="F100" i="5" s="1"/>
  <c r="H202" i="5"/>
  <c r="H180" i="5"/>
  <c r="H179" i="5" s="1"/>
  <c r="H178" i="5" s="1"/>
  <c r="H177" i="5" s="1"/>
  <c r="H14" i="5"/>
  <c r="H13" i="5" s="1"/>
  <c r="H12" i="5" s="1"/>
  <c r="D248" i="5"/>
  <c r="H117" i="5"/>
  <c r="H116" i="5" s="1"/>
  <c r="H115" i="5" s="1"/>
  <c r="H114" i="5" s="1"/>
  <c r="H190" i="5"/>
  <c r="H189" i="5" s="1"/>
  <c r="H188" i="5" s="1"/>
  <c r="H187" i="5" s="1"/>
  <c r="F180" i="5"/>
  <c r="F179" i="5" s="1"/>
  <c r="F178" i="5" s="1"/>
  <c r="F177" i="5" s="1"/>
  <c r="F151" i="5"/>
  <c r="F150" i="5" s="1"/>
  <c r="F149" i="5" s="1"/>
  <c r="H116" i="4"/>
  <c r="E70" i="4"/>
  <c r="H349" i="5"/>
  <c r="H348" i="5" s="1"/>
  <c r="H347" i="5" s="1"/>
  <c r="H262" i="5"/>
  <c r="H261" i="5" s="1"/>
  <c r="H260" i="5" s="1"/>
  <c r="H92" i="5"/>
  <c r="H91" i="5" s="1"/>
  <c r="H90" i="5" s="1"/>
  <c r="H89" i="5" s="1"/>
  <c r="H88" i="5" s="1"/>
  <c r="E306" i="5"/>
  <c r="F133" i="5"/>
  <c r="F132" i="5" s="1"/>
  <c r="F131" i="5" s="1"/>
  <c r="D34" i="5"/>
  <c r="H151" i="5"/>
  <c r="H150" i="5" s="1"/>
  <c r="H149" i="5" s="1"/>
  <c r="H164" i="5"/>
  <c r="H163" i="5" s="1"/>
  <c r="H162" i="5" s="1"/>
  <c r="H161" i="5" s="1"/>
  <c r="H215" i="5"/>
  <c r="H214" i="5" s="1"/>
  <c r="H213" i="5" s="1"/>
  <c r="H212" i="5" s="1"/>
  <c r="H211" i="5" s="1"/>
  <c r="H53" i="5"/>
  <c r="H52" i="5" s="1"/>
  <c r="H51" i="5" s="1"/>
  <c r="H133" i="5"/>
  <c r="H132" i="5" s="1"/>
  <c r="H131" i="5" s="1"/>
  <c r="E34" i="5"/>
  <c r="H287" i="5"/>
  <c r="H104" i="5"/>
  <c r="H103" i="5" s="1"/>
  <c r="H102" i="5" s="1"/>
  <c r="H101" i="5" s="1"/>
  <c r="H100" i="5" s="1"/>
  <c r="H42" i="5"/>
  <c r="H41" i="5" s="1"/>
  <c r="H35" i="5" s="1"/>
  <c r="E248" i="5"/>
  <c r="E11" i="5"/>
  <c r="E10" i="5" s="1"/>
  <c r="F22" i="5"/>
  <c r="F21" i="5" s="1"/>
  <c r="F11" i="5" s="1"/>
  <c r="F10" i="5" s="1"/>
  <c r="F72" i="4"/>
  <c r="F71" i="4" s="1"/>
  <c r="F86" i="4"/>
  <c r="F85" i="4" s="1"/>
  <c r="F171" i="4"/>
  <c r="D200" i="4"/>
  <c r="D70" i="4"/>
  <c r="F144" i="4"/>
  <c r="F143" i="4" s="1"/>
  <c r="F125" i="4"/>
  <c r="F116" i="4" s="1"/>
  <c r="F202" i="4"/>
  <c r="F201" i="4" s="1"/>
  <c r="F200" i="4" s="1"/>
  <c r="D8" i="4"/>
  <c r="F164" i="4"/>
  <c r="F158" i="4" s="1"/>
  <c r="E8" i="4"/>
  <c r="F308" i="5"/>
  <c r="F307" i="5" s="1"/>
  <c r="F383" i="5"/>
  <c r="F382" i="5" s="1"/>
  <c r="F381" i="5" s="1"/>
  <c r="D130" i="5"/>
  <c r="D113" i="5" s="1"/>
  <c r="E160" i="5"/>
  <c r="E130" i="5"/>
  <c r="E113" i="5" s="1"/>
  <c r="D11" i="5"/>
  <c r="D10" i="5" s="1"/>
  <c r="D160" i="5"/>
  <c r="F251" i="5"/>
  <c r="F250" i="5" s="1"/>
  <c r="F249" i="5" s="1"/>
  <c r="F287" i="5"/>
  <c r="F117" i="5"/>
  <c r="F116" i="5" s="1"/>
  <c r="F115" i="5" s="1"/>
  <c r="F114" i="5" s="1"/>
  <c r="F42" i="5"/>
  <c r="F41" i="5" s="1"/>
  <c r="F35" i="5" s="1"/>
  <c r="F53" i="5"/>
  <c r="F52" i="5" s="1"/>
  <c r="F51" i="5" s="1"/>
  <c r="F8" i="4" l="1"/>
  <c r="H8" i="4"/>
  <c r="H171" i="4"/>
  <c r="H70" i="4"/>
  <c r="H336" i="5"/>
  <c r="H335" i="5" s="1"/>
  <c r="H11" i="5"/>
  <c r="H10" i="5" s="1"/>
  <c r="F248" i="5"/>
  <c r="F160" i="5"/>
  <c r="E9" i="5"/>
  <c r="F130" i="5"/>
  <c r="F113" i="5" s="1"/>
  <c r="H248" i="5"/>
  <c r="H160" i="5"/>
  <c r="F306" i="5"/>
  <c r="H34" i="5"/>
  <c r="H306" i="5"/>
  <c r="H130" i="5"/>
  <c r="H113" i="5" s="1"/>
  <c r="F70" i="4"/>
  <c r="D9" i="5"/>
  <c r="D99" i="5"/>
  <c r="E99" i="5"/>
  <c r="F34" i="5"/>
  <c r="F9" i="5" s="1"/>
  <c r="H9" i="5" l="1"/>
  <c r="E8" i="5"/>
  <c r="E7" i="5" s="1"/>
  <c r="F99" i="5"/>
  <c r="F8" i="5" s="1"/>
  <c r="F7" i="5" s="1"/>
  <c r="H99" i="5"/>
  <c r="H8" i="5" s="1"/>
  <c r="H7" i="5" s="1"/>
  <c r="D8" i="5"/>
  <c r="D7" i="5" s="1"/>
</calcChain>
</file>

<file path=xl/sharedStrings.xml><?xml version="1.0" encoding="utf-8"?>
<sst xmlns="http://schemas.openxmlformats.org/spreadsheetml/2006/main" count="1648" uniqueCount="426">
  <si>
    <t/>
  </si>
  <si>
    <t>POZICIJA</t>
  </si>
  <si>
    <t>BROJ KONTA</t>
  </si>
  <si>
    <t>VRSTA PRIHODA / PRIMITAKA</t>
  </si>
  <si>
    <t>PLANIRANO</t>
  </si>
  <si>
    <t>Proračunski korisnik</t>
  </si>
  <si>
    <t xml:space="preserve">Izvor </t>
  </si>
  <si>
    <t>2.</t>
  </si>
  <si>
    <t>Vlastiti prihodi</t>
  </si>
  <si>
    <t>2.2.</t>
  </si>
  <si>
    <t>Vlastiti prihod - proračunski korisnici</t>
  </si>
  <si>
    <t xml:space="preserve">Korisnik </t>
  </si>
  <si>
    <t>661</t>
  </si>
  <si>
    <t>Prihodi od prodaje proizvoda i robe te pruženih usluga</t>
  </si>
  <si>
    <t>3.</t>
  </si>
  <si>
    <t>Prihodi za posebne namjene</t>
  </si>
  <si>
    <t>3.9.</t>
  </si>
  <si>
    <t>Prihodi po posebnim ugovorima/Naknada za neizgrađena parkir.</t>
  </si>
  <si>
    <t>3.9.1</t>
  </si>
  <si>
    <t>Prihodi po posebnim propisima - proračunski korisnici</t>
  </si>
  <si>
    <t>652</t>
  </si>
  <si>
    <t>Prihodi po posebnim propisima</t>
  </si>
  <si>
    <t>4.</t>
  </si>
  <si>
    <t>Pomoći</t>
  </si>
  <si>
    <t>4.1.</t>
  </si>
  <si>
    <t>Tekuće pomoći iz državnog proračuna</t>
  </si>
  <si>
    <t>4.1.1.</t>
  </si>
  <si>
    <t>Pomoći - proračunski korisnici</t>
  </si>
  <si>
    <t>636</t>
  </si>
  <si>
    <t>Pomoći proračunskim korisnicima iz proračuna koji im nije nadležan</t>
  </si>
  <si>
    <t>922</t>
  </si>
  <si>
    <t>Višak/manjak prihoda</t>
  </si>
  <si>
    <t>9221</t>
  </si>
  <si>
    <t>Višak prihoda</t>
  </si>
  <si>
    <t>4.6.</t>
  </si>
  <si>
    <t>Tekuće pomoći temeljem prijenos sredstava EU i od međ. org.</t>
  </si>
  <si>
    <t>5.</t>
  </si>
  <si>
    <t>Donacije</t>
  </si>
  <si>
    <t>5.1.</t>
  </si>
  <si>
    <t>Tekuće donacije</t>
  </si>
  <si>
    <t>5.1.2</t>
  </si>
  <si>
    <t>Tekuće donacije - PRORAČUNSKI KORISNICI</t>
  </si>
  <si>
    <t>663</t>
  </si>
  <si>
    <t>Donacije od pravnih i fizičkih osoba izvan općeg proračuna</t>
  </si>
  <si>
    <t>6.</t>
  </si>
  <si>
    <t>Prihodi od nefinancijske imovine i nadoknade štete s osnova</t>
  </si>
  <si>
    <t>6.5.</t>
  </si>
  <si>
    <t>Prihodi od nefinancijske imovine i naknade štete - PK</t>
  </si>
  <si>
    <t>721</t>
  </si>
  <si>
    <t>Prihodi od prodaje građevinskih objekata</t>
  </si>
  <si>
    <t>Pomoći proračunskim korisnicima iz proračuna koji im nije nadležan - besplatni obrok 2</t>
  </si>
  <si>
    <t>4.2.</t>
  </si>
  <si>
    <t>Tekuće pomoći iz županijskog proračuna</t>
  </si>
  <si>
    <t>4.2.2</t>
  </si>
  <si>
    <t>Tekuće pomoći iz županijskog proračuna-proračunski korisnici</t>
  </si>
  <si>
    <t>9415</t>
  </si>
  <si>
    <t>OŠ ANTUNA MIHANOVIĆA</t>
  </si>
  <si>
    <t>PK019</t>
  </si>
  <si>
    <t>OŠ Antuna Mihanovića</t>
  </si>
  <si>
    <t>P0251</t>
  </si>
  <si>
    <t>P0252</t>
  </si>
  <si>
    <t>P0253</t>
  </si>
  <si>
    <t>P0254</t>
  </si>
  <si>
    <t>P0255</t>
  </si>
  <si>
    <t>P0256</t>
  </si>
  <si>
    <t>Pomoći proračunskim korisnicima iz proračuna koji im nije nadležan - plaća MZO</t>
  </si>
  <si>
    <t>P0257</t>
  </si>
  <si>
    <t>Pomoći proračunskim korisnicima iz proračuna koji im nije nadležan-PLAĆA PB</t>
  </si>
  <si>
    <t>P0258</t>
  </si>
  <si>
    <t>P0259</t>
  </si>
  <si>
    <t>P0260</t>
  </si>
  <si>
    <t>P0261</t>
  </si>
  <si>
    <t>Pomoći proračunskim korisnicima iz proračuna koji im nije nadležan-OBŽ</t>
  </si>
  <si>
    <t>P0262</t>
  </si>
  <si>
    <t>P0263</t>
  </si>
  <si>
    <t>Donacije od pravnih i fizičkih osoba izvan općeg proračuna-UČENIČKA ZADRUGA</t>
  </si>
  <si>
    <t>P0264</t>
  </si>
  <si>
    <t>Prihodi po posebnim propisima (naknada štete)</t>
  </si>
  <si>
    <t>P0265</t>
  </si>
  <si>
    <t>VRSTA RASHODA / IZDATAKA</t>
  </si>
  <si>
    <t>Glavni program</t>
  </si>
  <si>
    <t>A00</t>
  </si>
  <si>
    <t>NOVA PROGRAMSKA KLASIFIKACIJA</t>
  </si>
  <si>
    <t>Program</t>
  </si>
  <si>
    <t>Aktivnost</t>
  </si>
  <si>
    <t>1.</t>
  </si>
  <si>
    <t>Opći prihodi i primitci</t>
  </si>
  <si>
    <t>1.1.</t>
  </si>
  <si>
    <t>Opći prihodi i primitci (nenamjenski)</t>
  </si>
  <si>
    <t>323</t>
  </si>
  <si>
    <t>Rashodi za usluge</t>
  </si>
  <si>
    <t>322</t>
  </si>
  <si>
    <t>Rashodi za materijal i energiju</t>
  </si>
  <si>
    <t>372</t>
  </si>
  <si>
    <t>Ostale naknade građanima i kućanstvima iz proračuna</t>
  </si>
  <si>
    <t>329</t>
  </si>
  <si>
    <t>Ostali nespomenuti rashodi poslovanja</t>
  </si>
  <si>
    <t>311</t>
  </si>
  <si>
    <t>Plaće (Bruto)</t>
  </si>
  <si>
    <t>313</t>
  </si>
  <si>
    <t>Doprinosi na plaće</t>
  </si>
  <si>
    <t>312</t>
  </si>
  <si>
    <t>Ostali rashodi za zaposlene</t>
  </si>
  <si>
    <t>321</t>
  </si>
  <si>
    <t>Naknade troškova zaposlenima</t>
  </si>
  <si>
    <t>343</t>
  </si>
  <si>
    <t>Ostali financijski rashodi</t>
  </si>
  <si>
    <t>422</t>
  </si>
  <si>
    <t>Postrojenja i oprema</t>
  </si>
  <si>
    <t>Tekući projekt</t>
  </si>
  <si>
    <t>1060</t>
  </si>
  <si>
    <t>REDOVNA DJELATNOST OSNOVNIH ŠKOLA</t>
  </si>
  <si>
    <t>A106002</t>
  </si>
  <si>
    <t>FINANCIRANJE TEMELJEM STVARNIH TROŠKOVA</t>
  </si>
  <si>
    <t>1.2.</t>
  </si>
  <si>
    <t>Decentralizirana funkcija-osnovno školstvo</t>
  </si>
  <si>
    <t>1061</t>
  </si>
  <si>
    <t>POSEBNI PROGRAMI OSNOVNIH ŠKOLA</t>
  </si>
  <si>
    <t>424</t>
  </si>
  <si>
    <t>Knjige, umjetnička djela i ostale izložbene vrijednosti</t>
  </si>
  <si>
    <t>Knjige</t>
  </si>
  <si>
    <t>T106114</t>
  </si>
  <si>
    <t>OSIGURAJMO IM JEDNAKOST 7</t>
  </si>
  <si>
    <t>Plaće za zaposlene</t>
  </si>
  <si>
    <t>1062</t>
  </si>
  <si>
    <t>ULAGANJE U OBJEKTE OSNOVNIH ŠKOLA</t>
  </si>
  <si>
    <t>A106202</t>
  </si>
  <si>
    <t>UREĐENJE I OPREMANJE ŠKOLA</t>
  </si>
  <si>
    <t>1063</t>
  </si>
  <si>
    <t>TEKUĆE I INVESTICIJSKO ODRŽAVANJE OSNOVNIH ŠKOLA</t>
  </si>
  <si>
    <t>A106301</t>
  </si>
  <si>
    <t>A106001</t>
  </si>
  <si>
    <t>FINANCIRANJE TEMELJEM KRITERIJA</t>
  </si>
  <si>
    <t xml:space="preserve">1.1.1.    </t>
  </si>
  <si>
    <t>Prihodi iz nadležnog proračuna - PK Osnovne škole</t>
  </si>
  <si>
    <t>Rashodi za usluge - košnja</t>
  </si>
  <si>
    <t>Rashodi za materijal i energiju - pedagoška dokumentacija</t>
  </si>
  <si>
    <t>Rashodi za usluge (voda, odvoz smeća i komunalna naknada)</t>
  </si>
  <si>
    <t>A106004</t>
  </si>
  <si>
    <t>RASHODI ZA ZAPOSLENE U OSNOVNIM ŠKOLAMA</t>
  </si>
  <si>
    <t>A106005</t>
  </si>
  <si>
    <t>OSTALI RASHODI ZA ZAPOSLENE U OSNOVNOM ŠKOLSTVU</t>
  </si>
  <si>
    <t>A106103</t>
  </si>
  <si>
    <t>UČENIČKE EKSKURZIJE</t>
  </si>
  <si>
    <t>A106104</t>
  </si>
  <si>
    <t>STRUČNA VIJEĆA, MENTORSTVA, NATJECANJA, STRUČNI ISPITI, KURIKULARNA REFORMA I CJELODNEVNA NASTAVA</t>
  </si>
  <si>
    <t>A106106</t>
  </si>
  <si>
    <t>PRODUŽENI BORAVAK</t>
  </si>
  <si>
    <t xml:space="preserve">1.1.2.    </t>
  </si>
  <si>
    <t>Opći prihodi (nenamjenski) - PK Osnovne škole</t>
  </si>
  <si>
    <t>A106108</t>
  </si>
  <si>
    <t>UČENIČKA ZADRUGA</t>
  </si>
  <si>
    <t>A106113</t>
  </si>
  <si>
    <t>ŠKOLSKA KUHINJA 2</t>
  </si>
  <si>
    <t>Besplatni obrok</t>
  </si>
  <si>
    <t>T106113</t>
  </si>
  <si>
    <t>ŠKOLSKA SHEMA 3</t>
  </si>
  <si>
    <t>4.1.4</t>
  </si>
  <si>
    <t>Tekuće pomoći iz državnog proračuna-preneseni višak</t>
  </si>
  <si>
    <t>Plaće za zaposlene (neprihvatljivi tr.)</t>
  </si>
  <si>
    <t>Doprinosi za obvezno zdravstveno osiguranje</t>
  </si>
  <si>
    <t>Doprinosi za obvezno zdravstveno osiguranje (neprihvatljivi tr.)</t>
  </si>
  <si>
    <t>Naknade za prijevoz na posao i s posla</t>
  </si>
  <si>
    <t>Inspekcijski nalazi</t>
  </si>
  <si>
    <t>Tekuće i investicijsko održavanje</t>
  </si>
  <si>
    <t>R0924</t>
  </si>
  <si>
    <t>R0925</t>
  </si>
  <si>
    <t>R0926</t>
  </si>
  <si>
    <t>R0927</t>
  </si>
  <si>
    <t>R0928</t>
  </si>
  <si>
    <t>R0929</t>
  </si>
  <si>
    <t>R0930</t>
  </si>
  <si>
    <t>R0931</t>
  </si>
  <si>
    <t>R0932</t>
  </si>
  <si>
    <t>R0933</t>
  </si>
  <si>
    <t>R0934</t>
  </si>
  <si>
    <t>R0935</t>
  </si>
  <si>
    <t>R0936</t>
  </si>
  <si>
    <t>R0937</t>
  </si>
  <si>
    <t>R0938</t>
  </si>
  <si>
    <t>R0939</t>
  </si>
  <si>
    <t>R0940</t>
  </si>
  <si>
    <t>R0941</t>
  </si>
  <si>
    <t>R0942</t>
  </si>
  <si>
    <t>R0943</t>
  </si>
  <si>
    <t>R0944</t>
  </si>
  <si>
    <t>Rashodi za usluge (naknada štete)</t>
  </si>
  <si>
    <t>R0945</t>
  </si>
  <si>
    <t>Ostali nespomenuti rashodi poslovanja (najam stana)</t>
  </si>
  <si>
    <t>R0946</t>
  </si>
  <si>
    <t>Plaće (Bruto)-COP</t>
  </si>
  <si>
    <t>R0947</t>
  </si>
  <si>
    <t>R0948</t>
  </si>
  <si>
    <t>R0949</t>
  </si>
  <si>
    <t>R0950</t>
  </si>
  <si>
    <t>R0951</t>
  </si>
  <si>
    <t>R0952</t>
  </si>
  <si>
    <t>Sitan inventar</t>
  </si>
  <si>
    <t>R0953</t>
  </si>
  <si>
    <t>R0954</t>
  </si>
  <si>
    <t>R0955</t>
  </si>
  <si>
    <t>R0956</t>
  </si>
  <si>
    <t>R0957</t>
  </si>
  <si>
    <t>Naknade troškova zaposlenima - Dnevnice i putni trošak na natjecanja</t>
  </si>
  <si>
    <t>R0958</t>
  </si>
  <si>
    <t>R0959</t>
  </si>
  <si>
    <t>R0960</t>
  </si>
  <si>
    <t>R0961</t>
  </si>
  <si>
    <t>R0962</t>
  </si>
  <si>
    <t>R0963</t>
  </si>
  <si>
    <t>R0964</t>
  </si>
  <si>
    <t>R0965</t>
  </si>
  <si>
    <t>R0966</t>
  </si>
  <si>
    <t>R0967</t>
  </si>
  <si>
    <t>R0968</t>
  </si>
  <si>
    <t>R0969</t>
  </si>
  <si>
    <t>R0970</t>
  </si>
  <si>
    <t>R0971</t>
  </si>
  <si>
    <t>R0972</t>
  </si>
  <si>
    <t>R0973</t>
  </si>
  <si>
    <t>R0974</t>
  </si>
  <si>
    <t>R0975</t>
  </si>
  <si>
    <t>Rashodi za materijal i energiju-OBROK ZA UČENIKE IZ UKRAJINE</t>
  </si>
  <si>
    <t>R0976</t>
  </si>
  <si>
    <t>R0977</t>
  </si>
  <si>
    <t>R0978</t>
  </si>
  <si>
    <t>Rashodi za materijal i energiju-PLAĆA ZA UČITELJE U PB ZA DJECU IZ UKRAJINE</t>
  </si>
  <si>
    <t>R0979</t>
  </si>
  <si>
    <t>Ostali nespomenuti rashodi poslovanja-UČENIČKA ZADRUGA</t>
  </si>
  <si>
    <t>R0980</t>
  </si>
  <si>
    <t>R0981</t>
  </si>
  <si>
    <t>Rashodi za materijal i energiju (mlijeko)</t>
  </si>
  <si>
    <t>R0982</t>
  </si>
  <si>
    <t>Rashodi za materijal i energiju (voće i povrće)</t>
  </si>
  <si>
    <t>R0983</t>
  </si>
  <si>
    <t>R0984</t>
  </si>
  <si>
    <t>R0985</t>
  </si>
  <si>
    <t>Rashodi za materijal i energiju (mlijeko), PREDUJAM</t>
  </si>
  <si>
    <t>R0986</t>
  </si>
  <si>
    <t>Rashodi za materijal i energiju (voće i povrće), PREDUJAM</t>
  </si>
  <si>
    <t>R0987</t>
  </si>
  <si>
    <t>R0988</t>
  </si>
  <si>
    <t>R0989</t>
  </si>
  <si>
    <t>R0990</t>
  </si>
  <si>
    <t>R0991</t>
  </si>
  <si>
    <t>R0992</t>
  </si>
  <si>
    <t>R0993</t>
  </si>
  <si>
    <t>R0994</t>
  </si>
  <si>
    <t>R0995</t>
  </si>
  <si>
    <t>R0996</t>
  </si>
  <si>
    <t>R0997</t>
  </si>
  <si>
    <t>R0998</t>
  </si>
  <si>
    <t>R0999</t>
  </si>
  <si>
    <t>R1000</t>
  </si>
  <si>
    <t>R1001</t>
  </si>
  <si>
    <t>Knjige, umjetnička djela i ostale izložbene vrijednosti-udžbenici</t>
  </si>
  <si>
    <t>R1002</t>
  </si>
  <si>
    <t>R1003</t>
  </si>
  <si>
    <t>R1004</t>
  </si>
  <si>
    <t>P0001</t>
  </si>
  <si>
    <t>P0002</t>
  </si>
  <si>
    <t>Rashodi za usluge (višak 2023.)</t>
  </si>
  <si>
    <t>Rashodi za materijal i energiju (višak 2023.)</t>
  </si>
  <si>
    <t>OŠ ANTUNA MIHANOVIĆA OSIJEK</t>
  </si>
  <si>
    <t>NOVO</t>
  </si>
  <si>
    <t>P0004</t>
  </si>
  <si>
    <t>P0003</t>
  </si>
  <si>
    <t>PRIHODI OD GRADA OSIJEKA</t>
  </si>
  <si>
    <t>FINANCIRANJE TEMELJEM KRITERIJA-GRAD</t>
  </si>
  <si>
    <t>1.2.1.</t>
  </si>
  <si>
    <t>FINANCIRANJE TEMELJEM STVARNIH TROŠKOVA-GRAD</t>
  </si>
  <si>
    <t>Rashodi za usluge-PRIJEVOZ UČENIKA GPP</t>
  </si>
  <si>
    <t>PRODUŽENI BORAVAK-GRAD-PLAĆE</t>
  </si>
  <si>
    <t>Obrok u produženom boravku za učenike iz Ukrajine</t>
  </si>
  <si>
    <t>A106112</t>
  </si>
  <si>
    <t>BESPLATNE HIGIJENSKE MENSTRUALNE POTREPŠTINE</t>
  </si>
  <si>
    <t>Tekuće donacije (BESPLATNE HIGIJENSKE POTREPŠTINE)</t>
  </si>
  <si>
    <t>T106111</t>
  </si>
  <si>
    <t>4.1.3.</t>
  </si>
  <si>
    <t>Fond za sufinaciranje provedbe EU projekata</t>
  </si>
  <si>
    <t>R5065</t>
  </si>
  <si>
    <t>T106112</t>
  </si>
  <si>
    <t>1.1.4</t>
  </si>
  <si>
    <t>Predfinanciranje EU projekata-PK</t>
  </si>
  <si>
    <t>T106115</t>
  </si>
  <si>
    <t>Hitne intervencije</t>
  </si>
  <si>
    <t>Rashodi za usluge (VODA, ODVOZ SMEĆA I KOMUNALNA NAKNADA)</t>
  </si>
  <si>
    <t>Rashodi za usluge (ZDRAVSTVENI PREGLEDI)</t>
  </si>
  <si>
    <t>ŠKOLSKA SHEMA 4</t>
  </si>
  <si>
    <t>Rashodi za materijal i energiju (voće i povrće) PREDUJAM</t>
  </si>
  <si>
    <t>Rashodi za materijal i energiju (mlijeko) PREDUJAM</t>
  </si>
  <si>
    <t>OSIGURAJMO IM JEDNAKOST 8</t>
  </si>
  <si>
    <t xml:space="preserve">ŠKOLE JEDNAKIH MOGUĆNOSTI </t>
  </si>
  <si>
    <t xml:space="preserve">Postrojenja i oprema </t>
  </si>
  <si>
    <t>Decentralizirana funkcija-osnovno školstvo-PRENESENI VIŠAK</t>
  </si>
  <si>
    <t>Servisi</t>
  </si>
  <si>
    <t>Besplatne menstrualne higijenske potrepštine</t>
  </si>
  <si>
    <t>1.1.1.</t>
  </si>
  <si>
    <t>T106118</t>
  </si>
  <si>
    <t>ŠKOLSKA KUHINJA 3</t>
  </si>
  <si>
    <t>Višak 2023.-UČENIČKA ZADRUGA</t>
  </si>
  <si>
    <r>
      <t>Ostali nespomenuti rashodi posl.-</t>
    </r>
    <r>
      <rPr>
        <b/>
        <sz val="8"/>
        <color rgb="FF252EEB"/>
        <rFont val="Arial"/>
        <family val="2"/>
        <charset val="238"/>
      </rPr>
      <t>VIŠAK 2023. (psihologinja)</t>
    </r>
  </si>
  <si>
    <r>
      <t>Ostali nespomenuti rashodi posl.-</t>
    </r>
    <r>
      <rPr>
        <b/>
        <sz val="8"/>
        <color rgb="FF252EEB"/>
        <rFont val="Arial"/>
        <family val="2"/>
        <charset val="238"/>
      </rPr>
      <t>VIŠAK 2023. (Orahovica-Ukrajinac)</t>
    </r>
  </si>
  <si>
    <r>
      <t>Ostali nespomenuti rashodi posl.-</t>
    </r>
    <r>
      <rPr>
        <b/>
        <sz val="8"/>
        <color rgb="FF252EEB"/>
        <rFont val="Arial"/>
        <family val="2"/>
        <charset val="238"/>
      </rPr>
      <t>VIŠAK 2023. (sudski sporovi)</t>
    </r>
  </si>
  <si>
    <t>Postrojenja i oprema VIŠAK 2023.</t>
  </si>
  <si>
    <t>Ostali rashodi za zaposlene-str.ispiti(kandidati)-višak 2023.</t>
  </si>
  <si>
    <t>Naknade troškova zaposlenima -dnevnice i putni troš.na natj.VIŠAK 2023.</t>
  </si>
  <si>
    <t>Ostali rashodi za zaposlene (Božićnica i dar djeci)</t>
  </si>
  <si>
    <t>Decentralizirana funkcija-osnovno školstvo-preneseni višak</t>
  </si>
  <si>
    <t>Prihodi po posebnim propisima(produženi boravak)</t>
  </si>
  <si>
    <t>Prihodi po posebnim propisima (uplate polaznika stručnog osposobljavanja , sportska natjecanja i dr.)</t>
  </si>
  <si>
    <t>Višak prihoda 2023.-(stručno osposobljavanje-kandidati)</t>
  </si>
  <si>
    <t>Višak prihoda 2023.-(dnevnice i putni tr. za natjecanja)</t>
  </si>
  <si>
    <t>Višak prihoda 2023.-(za mat. za psihologinju)</t>
  </si>
  <si>
    <t>Višak prihoda 2023.-(za Orahovicu, za dijete iz Ukrajine)</t>
  </si>
  <si>
    <t>Višak prihoda 2023.-(sudski sporovi)</t>
  </si>
  <si>
    <t>Donacije-višak prihoda 2023.</t>
  </si>
  <si>
    <t>Prihodi od prodanih stanova-višak prihoda 2023.</t>
  </si>
  <si>
    <t>Pomoći proračunskim korisnicima iz proračuna koji im nije nadležan - besplatni obrok 3</t>
  </si>
  <si>
    <t>Pomoći proračunskim korisnicima iz proračuna koji im nije nadležan - besplatne hig.potr.</t>
  </si>
  <si>
    <t>Ostali rashodi za zaposlene (božićnica i dar djeci)</t>
  </si>
  <si>
    <t>Ostale naknade građanima i kućanstvima iz pror.-radne bilj.i radni udžb.</t>
  </si>
  <si>
    <t>UKUPAN PLAN  NAKON REBALANSA</t>
  </si>
  <si>
    <t>Višak prihoda 2023.-(stručno osposobljavanje) (konto 422)</t>
  </si>
  <si>
    <t>Postrojenja i oprema-višak 2023.</t>
  </si>
  <si>
    <t xml:space="preserve">Prihodi od nefinancijske imovine i naknade štete </t>
  </si>
  <si>
    <t>Višak 2023. (od prodanih stanova)</t>
  </si>
  <si>
    <t>R3003</t>
  </si>
  <si>
    <t xml:space="preserve">Manjak prihoda 2023. </t>
  </si>
  <si>
    <t>Manjak prihoda poslovanja</t>
  </si>
  <si>
    <t>R2994</t>
  </si>
  <si>
    <t>R2995</t>
  </si>
  <si>
    <t>R2996</t>
  </si>
  <si>
    <t>R2998</t>
  </si>
  <si>
    <t>R2999</t>
  </si>
  <si>
    <t>R0978-01</t>
  </si>
  <si>
    <t>Pomoći proračunskim korisnicima iz proračuna koji im nije nadležan - udžbenici i oprema</t>
  </si>
  <si>
    <t>R2907</t>
  </si>
  <si>
    <t>R2926</t>
  </si>
  <si>
    <t>R2927</t>
  </si>
  <si>
    <t>R2928</t>
  </si>
  <si>
    <t>R2929</t>
  </si>
  <si>
    <t>R2899</t>
  </si>
  <si>
    <t>R2898</t>
  </si>
  <si>
    <t>R2900</t>
  </si>
  <si>
    <t>R2901</t>
  </si>
  <si>
    <t>R2902</t>
  </si>
  <si>
    <t>R2903</t>
  </si>
  <si>
    <t>R2904</t>
  </si>
  <si>
    <t>R2905</t>
  </si>
  <si>
    <t>R0996-01</t>
  </si>
  <si>
    <t>R2911</t>
  </si>
  <si>
    <t>R2912</t>
  </si>
  <si>
    <t>R2913</t>
  </si>
  <si>
    <t>Manjak prihoda poslovanja 2023.</t>
  </si>
  <si>
    <t xml:space="preserve">                                             PRIHODI</t>
  </si>
  <si>
    <t>Ostali rashodi za zaposlene(regres)</t>
  </si>
  <si>
    <t>Ostali rashodi za zaposlene (uskrsnica)</t>
  </si>
  <si>
    <t>P0509</t>
  </si>
  <si>
    <t>R0957-01</t>
  </si>
  <si>
    <t>R0965-01</t>
  </si>
  <si>
    <t>R2906</t>
  </si>
  <si>
    <t>R0980-01</t>
  </si>
  <si>
    <t>ŠKOLSKA SHEMA 3   A001061A106119</t>
  </si>
  <si>
    <t>BESPLATNE MENSTRUALNE HIGIJENSKE POTREŠTINE   A1001061A106112</t>
  </si>
  <si>
    <t>ŠKOLSKA SHEMA 4   A001061T10618</t>
  </si>
  <si>
    <t>UREĐENJE I OPREMANJE ŠKOLA   A001062A106202</t>
  </si>
  <si>
    <t>R2909</t>
  </si>
  <si>
    <t>R2908</t>
  </si>
  <si>
    <t>R1002-01</t>
  </si>
  <si>
    <t>R2910</t>
  </si>
  <si>
    <t>1.1.4.</t>
  </si>
  <si>
    <t>Opći prihodi i primici</t>
  </si>
  <si>
    <t>Opći prihodi i primici (nenamjenski)</t>
  </si>
  <si>
    <t>R3459</t>
  </si>
  <si>
    <t>Ostali rashodi za zaposlene (regres i uskrsnica)</t>
  </si>
  <si>
    <t>A106003</t>
  </si>
  <si>
    <r>
      <t>FINANCIRANJE TEMELJEM STVARNIH TROŠKOVA</t>
    </r>
    <r>
      <rPr>
        <b/>
        <sz val="8"/>
        <color rgb="FFFF0000"/>
        <rFont val="Arial"/>
        <family val="2"/>
        <charset val="238"/>
      </rPr>
      <t>-ENERGENTI</t>
    </r>
  </si>
  <si>
    <t>Tekuće pomoći temeljem prijenos sredstava EU i od međ. org.-VIŠAK PRIHODA</t>
  </si>
  <si>
    <t>Rashodi za materijal i energiju (mlijeko)-PREDUJAM</t>
  </si>
  <si>
    <t>R3606</t>
  </si>
  <si>
    <t>R3598</t>
  </si>
  <si>
    <t>Rashodi za materijal i energiju (voće i povrće)-PREDUJAM</t>
  </si>
  <si>
    <t>4.6.2.</t>
  </si>
  <si>
    <t>R3450</t>
  </si>
  <si>
    <t>R3451</t>
  </si>
  <si>
    <t>Donacije-višak prihoda 2023.(UČENIČKA ZADRUGA)</t>
  </si>
  <si>
    <t>R3561</t>
  </si>
  <si>
    <t>R3635</t>
  </si>
  <si>
    <t>R3636</t>
  </si>
  <si>
    <t>R3637</t>
  </si>
  <si>
    <t>R3638</t>
  </si>
  <si>
    <t>Tekuće pomoći temeljem prijenos sredstava EU i od međ. org.-PREDUJAM</t>
  </si>
  <si>
    <t>FINANCIRANJE TEMELJEM STVARNIH TROŠKOVA-GRAD-ENERGENTI</t>
  </si>
  <si>
    <t>Rashodi za materijal i energiju-ENERGENTI</t>
  </si>
  <si>
    <t>Višak prihoda 2023.-(postrojenje i oprema)</t>
  </si>
  <si>
    <t>1. REBALANS</t>
  </si>
  <si>
    <t>2. REBALANS</t>
  </si>
  <si>
    <t>NOVI IZNOS -NAKON 1.REBALANSA</t>
  </si>
  <si>
    <t>NOVI IZNOS -NAKON 2.REBALANSA</t>
  </si>
  <si>
    <t>R3401</t>
  </si>
  <si>
    <t>P0507</t>
  </si>
  <si>
    <t>P0510</t>
  </si>
  <si>
    <t>P0511</t>
  </si>
  <si>
    <t>PROMJENA +/-</t>
  </si>
  <si>
    <t>R3638-01</t>
  </si>
  <si>
    <t>Naknade troškova zaposlenima-DNEVNICE</t>
  </si>
  <si>
    <t>Naknade za prijevoz na poslao i s posla</t>
  </si>
  <si>
    <t>Naknade troškova za službena putovanja</t>
  </si>
  <si>
    <t>Rashodi za usluge - zdravstveni pregledi</t>
  </si>
  <si>
    <t>R2900-03-NOVO</t>
  </si>
  <si>
    <t>R2905-01-NOVO</t>
  </si>
  <si>
    <t>Naknade za usluge (zdravstveni pregledi)</t>
  </si>
  <si>
    <t>Rashodi za materijal i energiju-OBROK ZA DJECU IZ UKRAJINE</t>
  </si>
  <si>
    <t>R1004-01</t>
  </si>
  <si>
    <t>R2900-01</t>
  </si>
  <si>
    <t>R2900-02</t>
  </si>
  <si>
    <t>Vlastiti prihodi-proračunski korisnici</t>
  </si>
  <si>
    <t>R3950</t>
  </si>
  <si>
    <t>Prihodi od nefinancijske imovine i nadoknade štete s osnova osiguranja</t>
  </si>
  <si>
    <t>P0508</t>
  </si>
  <si>
    <t>Manjak prihoda 2023.</t>
  </si>
  <si>
    <t>Manjak prihoda 2023.-(roditelji za PB)</t>
  </si>
  <si>
    <t>2. REBALANS FINANCIJSKOG PLANA ZA 2024.g.</t>
  </si>
  <si>
    <t xml:space="preserve">                                                          RASHODI</t>
  </si>
  <si>
    <t xml:space="preserve"> 2. REBALANS FINANCIJSKOG PLANA ZA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</si>
</sst>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A]#,##0.00;\-\ #,##0.00"/>
  </numFmts>
  <fonts count="4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sz val="9"/>
      <color rgb="FFFF0000"/>
      <name val="Calibri"/>
      <family val="2"/>
      <charset val="238"/>
    </font>
    <font>
      <sz val="8"/>
      <color rgb="FF000000"/>
      <name val="Arial"/>
      <family val="2"/>
      <charset val="238"/>
    </font>
    <font>
      <sz val="11"/>
      <name val="Calibri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name val="Calibri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252EEB"/>
      <name val="Arial"/>
      <family val="2"/>
      <charset val="238"/>
    </font>
    <font>
      <b/>
      <sz val="8"/>
      <color rgb="FF0000FF"/>
      <name val="Arial"/>
      <family val="2"/>
      <charset val="238"/>
    </font>
    <font>
      <b/>
      <sz val="7.5"/>
      <color rgb="FF0000FF"/>
      <name val="Arial"/>
      <family val="2"/>
      <charset val="238"/>
    </font>
    <font>
      <sz val="11"/>
      <color rgb="FF00B050"/>
      <name val="Calibri"/>
      <family val="2"/>
      <charset val="238"/>
    </font>
    <font>
      <sz val="9"/>
      <name val="Calibri"/>
      <family val="2"/>
      <charset val="238"/>
    </font>
    <font>
      <sz val="9"/>
      <color rgb="FFFF33CC"/>
      <name val="Calibri"/>
      <family val="2"/>
      <charset val="238"/>
    </font>
    <font>
      <i/>
      <sz val="9"/>
      <name val="Calibri"/>
      <family val="2"/>
      <charset val="238"/>
    </font>
    <font>
      <sz val="8"/>
      <color rgb="FF252EEB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b/>
      <i/>
      <sz val="8"/>
      <color rgb="FF252EEB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8"/>
      <color rgb="FFCC00FF"/>
      <name val="Arial"/>
      <family val="2"/>
      <charset val="238"/>
    </font>
    <font>
      <b/>
      <sz val="8"/>
      <color rgb="FFCC00FF"/>
      <name val="Arial"/>
      <family val="2"/>
      <charset val="238"/>
    </font>
    <font>
      <sz val="10"/>
      <color rgb="FFCC00FF"/>
      <name val="Calibri"/>
      <family val="2"/>
      <charset val="238"/>
    </font>
    <font>
      <sz val="9"/>
      <color rgb="FFCC00FF"/>
      <name val="Calibri"/>
      <family val="2"/>
      <charset val="238"/>
    </font>
    <font>
      <b/>
      <i/>
      <sz val="8"/>
      <color rgb="FFCC00FF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8"/>
      <color rgb="FFFF33CC"/>
      <name val="Arial"/>
      <family val="2"/>
      <charset val="238"/>
    </font>
    <font>
      <i/>
      <sz val="8"/>
      <color rgb="FFCC00FF"/>
      <name val="Arial"/>
      <family val="2"/>
      <charset val="238"/>
    </font>
    <font>
      <sz val="8"/>
      <color rgb="FFFF33CC"/>
      <name val="Arial"/>
      <family val="2"/>
      <charset val="238"/>
    </font>
    <font>
      <sz val="8"/>
      <color rgb="FF7030A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3535FF"/>
        <bgColor rgb="FF3535FF"/>
      </patternFill>
    </fill>
    <fill>
      <patternFill patternType="solid">
        <fgColor rgb="FFFEDE01"/>
        <bgColor rgb="FFFEDE01"/>
      </patternFill>
    </fill>
    <fill>
      <patternFill patternType="solid">
        <fgColor rgb="FFFFEE75"/>
        <bgColor rgb="FFFFEE75"/>
      </patternFill>
    </fill>
    <fill>
      <patternFill patternType="solid">
        <fgColor rgb="FFA3C9B9"/>
        <bgColor rgb="FFA3C9B9"/>
      </patternFill>
    </fill>
    <fill>
      <patternFill patternType="none">
        <fgColor rgb="FFA3C9B9"/>
        <bgColor rgb="FFA3C9B9"/>
      </patternFill>
    </fill>
    <fill>
      <patternFill patternType="solid">
        <fgColor rgb="FFFFFF97"/>
        <bgColor rgb="FFFFFF97"/>
      </patternFill>
    </fill>
    <fill>
      <patternFill patternType="solid">
        <fgColor rgb="FF9CA9FE"/>
        <bgColor rgb="FF9CA9FE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86CCBF"/>
        <bgColor rgb="FFFFEE75"/>
      </patternFill>
    </fill>
    <fill>
      <patternFill patternType="solid">
        <fgColor rgb="FF86CCBF"/>
        <bgColor indexed="64"/>
      </patternFill>
    </fill>
    <fill>
      <patternFill patternType="solid">
        <fgColor rgb="FF86CCBF"/>
        <bgColor rgb="FFA3C9B9"/>
      </patternFill>
    </fill>
    <fill>
      <patternFill patternType="solid">
        <fgColor rgb="FFFFFF99"/>
        <bgColor rgb="FFFFEE75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7"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vertical="center" wrapText="1" readingOrder="1"/>
    </xf>
    <xf numFmtId="0" fontId="2" fillId="0" borderId="1" xfId="1" applyNumberFormat="1" applyFont="1" applyFill="1" applyBorder="1" applyAlignment="1">
      <alignment horizontal="right" vertical="center" wrapText="1" readingOrder="1"/>
    </xf>
    <xf numFmtId="0" fontId="3" fillId="2" borderId="0" xfId="1" applyNumberFormat="1" applyFont="1" applyFill="1" applyBorder="1" applyAlignment="1">
      <alignment horizontal="left" vertical="center" wrapText="1" readingOrder="1"/>
    </xf>
    <xf numFmtId="0" fontId="3" fillId="2" borderId="0" xfId="1" applyNumberFormat="1" applyFont="1" applyFill="1" applyBorder="1" applyAlignment="1">
      <alignment vertical="center" wrapText="1" readingOrder="1"/>
    </xf>
    <xf numFmtId="0" fontId="4" fillId="3" borderId="0" xfId="1" applyNumberFormat="1" applyFont="1" applyFill="1" applyBorder="1" applyAlignment="1">
      <alignment horizontal="left" vertical="center" wrapText="1" readingOrder="1"/>
    </xf>
    <xf numFmtId="0" fontId="4" fillId="3" borderId="0" xfId="1" applyNumberFormat="1" applyFont="1" applyFill="1" applyBorder="1" applyAlignment="1">
      <alignment vertical="center" wrapText="1" readingOrder="1"/>
    </xf>
    <xf numFmtId="0" fontId="4" fillId="4" borderId="0" xfId="1" applyNumberFormat="1" applyFont="1" applyFill="1" applyBorder="1" applyAlignment="1">
      <alignment horizontal="left" vertical="center" wrapText="1" readingOrder="1"/>
    </xf>
    <xf numFmtId="0" fontId="4" fillId="4" borderId="0" xfId="1" applyNumberFormat="1" applyFont="1" applyFill="1" applyBorder="1" applyAlignment="1">
      <alignment vertical="center" wrapText="1" readingOrder="1"/>
    </xf>
    <xf numFmtId="0" fontId="4" fillId="5" borderId="0" xfId="1" applyNumberFormat="1" applyFont="1" applyFill="1" applyBorder="1" applyAlignment="1">
      <alignment horizontal="left" vertical="center" wrapText="1" readingOrder="1"/>
    </xf>
    <xf numFmtId="0" fontId="4" fillId="5" borderId="0" xfId="1" applyNumberFormat="1" applyFont="1" applyFill="1" applyBorder="1" applyAlignment="1">
      <alignment vertical="center" wrapText="1" readingOrder="1"/>
    </xf>
    <xf numFmtId="0" fontId="4" fillId="6" borderId="0" xfId="1" applyNumberFormat="1" applyFont="1" applyFill="1" applyBorder="1" applyAlignment="1">
      <alignment horizontal="left" vertical="center" wrapText="1" readingOrder="1"/>
    </xf>
    <xf numFmtId="0" fontId="4" fillId="6" borderId="0" xfId="1" applyNumberFormat="1" applyFont="1" applyFill="1" applyBorder="1" applyAlignment="1">
      <alignment vertical="center" wrapText="1" readingOrder="1"/>
    </xf>
    <xf numFmtId="0" fontId="2" fillId="6" borderId="0" xfId="1" applyNumberFormat="1" applyFont="1" applyFill="1" applyBorder="1" applyAlignment="1">
      <alignment horizontal="left" vertical="center" wrapText="1" readingOrder="1"/>
    </xf>
    <xf numFmtId="0" fontId="2" fillId="6" borderId="0" xfId="1" applyNumberFormat="1" applyFont="1" applyFill="1" applyBorder="1" applyAlignment="1">
      <alignment vertical="center" wrapText="1" readingOrder="1"/>
    </xf>
    <xf numFmtId="0" fontId="4" fillId="7" borderId="0" xfId="1" applyNumberFormat="1" applyFont="1" applyFill="1" applyBorder="1" applyAlignment="1">
      <alignment horizontal="left" vertical="center" wrapText="1" readingOrder="1"/>
    </xf>
    <xf numFmtId="0" fontId="4" fillId="7" borderId="0" xfId="1" applyNumberFormat="1" applyFont="1" applyFill="1" applyBorder="1" applyAlignment="1">
      <alignment vertical="center" wrapText="1" readingOrder="1"/>
    </xf>
    <xf numFmtId="0" fontId="4" fillId="8" borderId="0" xfId="1" applyNumberFormat="1" applyFont="1" applyFill="1" applyBorder="1" applyAlignment="1">
      <alignment horizontal="left" vertical="center" wrapText="1" readingOrder="1"/>
    </xf>
    <xf numFmtId="0" fontId="4" fillId="8" borderId="0" xfId="1" applyNumberFormat="1" applyFont="1" applyFill="1" applyBorder="1" applyAlignment="1">
      <alignment vertical="center" wrapText="1" readingOrder="1"/>
    </xf>
    <xf numFmtId="164" fontId="4" fillId="8" borderId="0" xfId="1" applyNumberFormat="1" applyFont="1" applyFill="1" applyBorder="1" applyAlignment="1">
      <alignment horizontal="right" vertical="center" wrapText="1" readingOrder="1"/>
    </xf>
    <xf numFmtId="0" fontId="4" fillId="9" borderId="0" xfId="1" applyNumberFormat="1" applyFont="1" applyFill="1" applyBorder="1" applyAlignment="1">
      <alignment horizontal="left" vertical="center" wrapText="1" readingOrder="1"/>
    </xf>
    <xf numFmtId="0" fontId="4" fillId="9" borderId="0" xfId="1" applyNumberFormat="1" applyFont="1" applyFill="1" applyBorder="1" applyAlignment="1">
      <alignment vertical="center" wrapText="1" readingOrder="1"/>
    </xf>
    <xf numFmtId="164" fontId="4" fillId="9" borderId="0" xfId="1" applyNumberFormat="1" applyFont="1" applyFill="1" applyBorder="1" applyAlignment="1">
      <alignment horizontal="right" vertical="center" wrapText="1" readingOrder="1"/>
    </xf>
    <xf numFmtId="0" fontId="4" fillId="10" borderId="0" xfId="1" applyNumberFormat="1" applyFont="1" applyFill="1" applyBorder="1" applyAlignment="1">
      <alignment horizontal="left" vertical="center" wrapText="1" readingOrder="1"/>
    </xf>
    <xf numFmtId="0" fontId="4" fillId="10" borderId="0" xfId="1" applyNumberFormat="1" applyFont="1" applyFill="1" applyBorder="1" applyAlignment="1">
      <alignment vertical="center" wrapText="1" readingOrder="1"/>
    </xf>
    <xf numFmtId="164" fontId="4" fillId="10" borderId="0" xfId="1" applyNumberFormat="1" applyFont="1" applyFill="1" applyBorder="1" applyAlignment="1">
      <alignment horizontal="right" vertical="center" wrapText="1" readingOrder="1"/>
    </xf>
    <xf numFmtId="164" fontId="4" fillId="7" borderId="0" xfId="1" applyNumberFormat="1" applyFont="1" applyFill="1" applyBorder="1" applyAlignment="1">
      <alignment horizontal="right" vertical="center" wrapText="1" readingOrder="1"/>
    </xf>
    <xf numFmtId="164" fontId="4" fillId="5" borderId="0" xfId="1" applyNumberFormat="1" applyFont="1" applyFill="1" applyBorder="1" applyAlignment="1">
      <alignment horizontal="right" vertical="center" wrapText="1" readingOrder="1"/>
    </xf>
    <xf numFmtId="164" fontId="4" fillId="6" borderId="0" xfId="1" applyNumberFormat="1" applyFont="1" applyFill="1" applyBorder="1" applyAlignment="1">
      <alignment horizontal="right" vertical="center" wrapText="1" readingOrder="1"/>
    </xf>
    <xf numFmtId="164" fontId="2" fillId="6" borderId="0" xfId="1" applyNumberFormat="1" applyFont="1" applyFill="1" applyBorder="1" applyAlignment="1">
      <alignment horizontal="right" vertical="center" wrapText="1" readingOrder="1"/>
    </xf>
    <xf numFmtId="164" fontId="4" fillId="3" borderId="0" xfId="1" applyNumberFormat="1" applyFont="1" applyFill="1" applyBorder="1" applyAlignment="1">
      <alignment horizontal="right" vertical="center" wrapText="1" readingOrder="1"/>
    </xf>
    <xf numFmtId="164" fontId="4" fillId="4" borderId="0" xfId="1" applyNumberFormat="1" applyFont="1" applyFill="1" applyBorder="1" applyAlignment="1">
      <alignment horizontal="right" vertical="center" wrapText="1" readingOrder="1"/>
    </xf>
    <xf numFmtId="164" fontId="3" fillId="2" borderId="0" xfId="1" applyNumberFormat="1" applyFont="1" applyFill="1" applyBorder="1" applyAlignment="1">
      <alignment horizontal="right" vertical="center" wrapText="1" readingOrder="1"/>
    </xf>
    <xf numFmtId="0" fontId="7" fillId="6" borderId="0" xfId="1" applyNumberFormat="1" applyFont="1" applyFill="1" applyBorder="1" applyAlignment="1">
      <alignment vertical="center" wrapText="1" readingOrder="1"/>
    </xf>
    <xf numFmtId="0" fontId="9" fillId="11" borderId="0" xfId="1" applyFont="1" applyFill="1" applyAlignment="1">
      <alignment horizontal="left" vertical="center" wrapText="1" readingOrder="1"/>
    </xf>
    <xf numFmtId="0" fontId="10" fillId="12" borderId="0" xfId="1" applyFont="1" applyFill="1" applyAlignment="1">
      <alignment vertical="center" wrapText="1" readingOrder="1"/>
    </xf>
    <xf numFmtId="164" fontId="10" fillId="13" borderId="0" xfId="1" applyNumberFormat="1" applyFont="1" applyFill="1" applyAlignment="1">
      <alignment horizontal="right" vertical="center" wrapText="1" readingOrder="1"/>
    </xf>
    <xf numFmtId="0" fontId="10" fillId="10" borderId="0" xfId="1" applyFont="1" applyFill="1" applyAlignment="1">
      <alignment horizontal="left" vertical="center" wrapText="1" readingOrder="1"/>
    </xf>
    <xf numFmtId="0" fontId="10" fillId="10" borderId="0" xfId="1" applyFont="1" applyFill="1" applyAlignment="1">
      <alignment vertical="center" wrapText="1" readingOrder="1"/>
    </xf>
    <xf numFmtId="164" fontId="10" fillId="10" borderId="0" xfId="1" applyNumberFormat="1" applyFont="1" applyFill="1" applyAlignment="1">
      <alignment horizontal="right" vertical="center" wrapText="1" readingOrder="1"/>
    </xf>
    <xf numFmtId="0" fontId="10" fillId="3" borderId="0" xfId="1" applyFont="1" applyFill="1" applyAlignment="1">
      <alignment horizontal="left" vertical="center" wrapText="1" readingOrder="1"/>
    </xf>
    <xf numFmtId="0" fontId="10" fillId="3" borderId="0" xfId="1" applyFont="1" applyFill="1" applyAlignment="1">
      <alignment vertical="center" wrapText="1" readingOrder="1"/>
    </xf>
    <xf numFmtId="164" fontId="10" fillId="3" borderId="0" xfId="1" applyNumberFormat="1" applyFont="1" applyFill="1" applyAlignment="1">
      <alignment horizontal="right" vertical="center" wrapText="1" readingOrder="1"/>
    </xf>
    <xf numFmtId="0" fontId="10" fillId="4" borderId="0" xfId="1" applyFont="1" applyFill="1" applyAlignment="1">
      <alignment horizontal="left" vertical="center" wrapText="1" readingOrder="1"/>
    </xf>
    <xf numFmtId="0" fontId="10" fillId="4" borderId="0" xfId="1" applyFont="1" applyFill="1" applyAlignment="1">
      <alignment vertical="center" wrapText="1" readingOrder="1"/>
    </xf>
    <xf numFmtId="164" fontId="10" fillId="4" borderId="0" xfId="1" applyNumberFormat="1" applyFont="1" applyFill="1" applyAlignment="1">
      <alignment horizontal="right" vertical="center" wrapText="1" readingOrder="1"/>
    </xf>
    <xf numFmtId="0" fontId="10" fillId="7" borderId="0" xfId="1" applyFont="1" applyFill="1" applyAlignment="1">
      <alignment horizontal="left" vertical="center" wrapText="1" readingOrder="1"/>
    </xf>
    <xf numFmtId="0" fontId="10" fillId="7" borderId="0" xfId="1" applyFont="1" applyFill="1" applyAlignment="1">
      <alignment vertical="center" wrapText="1" readingOrder="1"/>
    </xf>
    <xf numFmtId="164" fontId="10" fillId="7" borderId="0" xfId="1" applyNumberFormat="1" applyFont="1" applyFill="1" applyAlignment="1">
      <alignment horizontal="right" vertical="center" wrapText="1" readingOrder="1"/>
    </xf>
    <xf numFmtId="0" fontId="9" fillId="6" borderId="0" xfId="1" applyFont="1" applyFill="1" applyAlignment="1">
      <alignment horizontal="left" vertical="center" wrapText="1" readingOrder="1"/>
    </xf>
    <xf numFmtId="0" fontId="9" fillId="6" borderId="0" xfId="1" applyFont="1" applyFill="1" applyAlignment="1">
      <alignment vertical="center" wrapText="1" readingOrder="1"/>
    </xf>
    <xf numFmtId="164" fontId="9" fillId="6" borderId="0" xfId="1" applyNumberFormat="1" applyFont="1" applyFill="1" applyAlignment="1">
      <alignment horizontal="right" vertical="center" wrapText="1" readingOrder="1"/>
    </xf>
    <xf numFmtId="0" fontId="10" fillId="6" borderId="0" xfId="1" applyFont="1" applyFill="1" applyAlignment="1">
      <alignment horizontal="left" vertical="center" wrapText="1" readingOrder="1"/>
    </xf>
    <xf numFmtId="0" fontId="10" fillId="9" borderId="0" xfId="1" applyFont="1" applyFill="1" applyAlignment="1">
      <alignment horizontal="left" vertical="center" wrapText="1" readingOrder="1"/>
    </xf>
    <xf numFmtId="0" fontId="10" fillId="9" borderId="0" xfId="1" applyFont="1" applyFill="1" applyAlignment="1">
      <alignment vertical="center" wrapText="1" readingOrder="1"/>
    </xf>
    <xf numFmtId="164" fontId="10" fillId="9" borderId="0" xfId="1" applyNumberFormat="1" applyFont="1" applyFill="1" applyAlignment="1">
      <alignment horizontal="right" vertical="center" wrapText="1" readingOrder="1"/>
    </xf>
    <xf numFmtId="0" fontId="11" fillId="6" borderId="0" xfId="1" applyNumberFormat="1" applyFont="1" applyFill="1" applyBorder="1" applyAlignment="1">
      <alignment vertical="center" wrapText="1" readingOrder="1"/>
    </xf>
    <xf numFmtId="14" fontId="12" fillId="4" borderId="0" xfId="1" applyNumberFormat="1" applyFont="1" applyFill="1" applyBorder="1" applyAlignment="1">
      <alignment horizontal="left" vertical="center" wrapText="1" readingOrder="1"/>
    </xf>
    <xf numFmtId="0" fontId="12" fillId="4" borderId="0" xfId="1" applyNumberFormat="1" applyFont="1" applyFill="1" applyBorder="1" applyAlignment="1">
      <alignment vertical="center" wrapText="1" readingOrder="1"/>
    </xf>
    <xf numFmtId="0" fontId="12" fillId="4" borderId="0" xfId="1" applyNumberFormat="1" applyFont="1" applyFill="1" applyBorder="1" applyAlignment="1">
      <alignment horizontal="left" vertical="center" wrapText="1" readingOrder="1"/>
    </xf>
    <xf numFmtId="0" fontId="12" fillId="10" borderId="0" xfId="1" applyNumberFormat="1" applyFont="1" applyFill="1" applyBorder="1" applyAlignment="1">
      <alignment horizontal="left" vertical="center" wrapText="1" readingOrder="1"/>
    </xf>
    <xf numFmtId="0" fontId="12" fillId="10" borderId="0" xfId="1" applyNumberFormat="1" applyFont="1" applyFill="1" applyBorder="1" applyAlignment="1">
      <alignment vertical="center" wrapText="1" readingOrder="1"/>
    </xf>
    <xf numFmtId="0" fontId="12" fillId="7" borderId="0" xfId="1" applyNumberFormat="1" applyFont="1" applyFill="1" applyBorder="1" applyAlignment="1">
      <alignment horizontal="left" vertical="center" wrapText="1" readingOrder="1"/>
    </xf>
    <xf numFmtId="4" fontId="13" fillId="0" borderId="0" xfId="0" applyNumberFormat="1" applyFont="1" applyFill="1" applyBorder="1"/>
    <xf numFmtId="0" fontId="14" fillId="10" borderId="0" xfId="1" applyNumberFormat="1" applyFont="1" applyFill="1" applyBorder="1" applyAlignment="1">
      <alignment vertical="center" wrapText="1" readingOrder="1"/>
    </xf>
    <xf numFmtId="164" fontId="15" fillId="6" borderId="0" xfId="1" applyNumberFormat="1" applyFont="1" applyFill="1" applyBorder="1" applyAlignment="1">
      <alignment horizontal="right" vertical="center" wrapText="1" readingOrder="1"/>
    </xf>
    <xf numFmtId="0" fontId="15" fillId="6" borderId="0" xfId="1" applyNumberFormat="1" applyFont="1" applyFill="1" applyBorder="1" applyAlignment="1">
      <alignment vertical="center" wrapText="1" readingOrder="1"/>
    </xf>
    <xf numFmtId="0" fontId="15" fillId="6" borderId="0" xfId="1" applyNumberFormat="1" applyFont="1" applyFill="1" applyBorder="1" applyAlignment="1">
      <alignment horizontal="left" vertical="center" wrapText="1" readingOrder="1"/>
    </xf>
    <xf numFmtId="0" fontId="16" fillId="6" borderId="0" xfId="1" applyNumberFormat="1" applyFont="1" applyFill="1" applyBorder="1" applyAlignment="1">
      <alignment horizontal="left" vertical="center" wrapText="1" readingOrder="1"/>
    </xf>
    <xf numFmtId="0" fontId="16" fillId="6" borderId="0" xfId="1" applyNumberFormat="1" applyFont="1" applyFill="1" applyBorder="1" applyAlignment="1">
      <alignment vertical="center" wrapText="1" readingOrder="1"/>
    </xf>
    <xf numFmtId="164" fontId="16" fillId="6" borderId="0" xfId="1" applyNumberFormat="1" applyFont="1" applyFill="1" applyBorder="1" applyAlignment="1">
      <alignment horizontal="right" vertical="center" wrapText="1" readingOrder="1"/>
    </xf>
    <xf numFmtId="0" fontId="17" fillId="6" borderId="0" xfId="1" applyNumberFormat="1" applyFont="1" applyFill="1" applyBorder="1" applyAlignment="1">
      <alignment vertical="center" wrapText="1" readingOrder="1"/>
    </xf>
    <xf numFmtId="4" fontId="1" fillId="0" borderId="0" xfId="0" applyNumberFormat="1" applyFont="1" applyFill="1" applyBorder="1"/>
    <xf numFmtId="4" fontId="19" fillId="0" borderId="0" xfId="0" applyNumberFormat="1" applyFont="1" applyFill="1" applyBorder="1"/>
    <xf numFmtId="0" fontId="18" fillId="0" borderId="0" xfId="0" applyFont="1" applyFill="1" applyBorder="1" applyAlignment="1">
      <alignment horizontal="right"/>
    </xf>
    <xf numFmtId="0" fontId="20" fillId="0" borderId="0" xfId="0" applyFont="1" applyFill="1" applyBorder="1"/>
    <xf numFmtId="4" fontId="21" fillId="0" borderId="0" xfId="0" applyNumberFormat="1" applyFont="1" applyFill="1" applyBorder="1"/>
    <xf numFmtId="0" fontId="10" fillId="6" borderId="0" xfId="1" applyFont="1" applyFill="1" applyAlignment="1">
      <alignment vertical="center" wrapText="1" readingOrder="1"/>
    </xf>
    <xf numFmtId="164" fontId="10" fillId="6" borderId="0" xfId="1" applyNumberFormat="1" applyFont="1" applyFill="1" applyAlignment="1">
      <alignment horizontal="right" vertical="center" wrapText="1" readingOrder="1"/>
    </xf>
    <xf numFmtId="164" fontId="22" fillId="6" borderId="0" xfId="1" applyNumberFormat="1" applyFont="1" applyFill="1" applyBorder="1" applyAlignment="1">
      <alignment horizontal="right" vertical="center" wrapText="1" readingOrder="1"/>
    </xf>
    <xf numFmtId="0" fontId="8" fillId="0" borderId="0" xfId="0" applyFont="1"/>
    <xf numFmtId="4" fontId="19" fillId="0" borderId="0" xfId="0" applyNumberFormat="1" applyFont="1"/>
    <xf numFmtId="4" fontId="19" fillId="0" borderId="0" xfId="0" applyNumberFormat="1" applyFont="1" applyBorder="1"/>
    <xf numFmtId="0" fontId="22" fillId="6" borderId="0" xfId="1" applyNumberFormat="1" applyFont="1" applyFill="1" applyBorder="1" applyAlignment="1">
      <alignment vertical="center" wrapText="1" readingOrder="1"/>
    </xf>
    <xf numFmtId="0" fontId="22" fillId="6" borderId="0" xfId="1" applyNumberFormat="1" applyFont="1" applyFill="1" applyBorder="1" applyAlignment="1">
      <alignment horizontal="left" vertical="center" wrapText="1" readingOrder="1"/>
    </xf>
    <xf numFmtId="0" fontId="26" fillId="0" borderId="0" xfId="0" applyFont="1" applyFill="1" applyBorder="1"/>
    <xf numFmtId="4" fontId="19" fillId="0" borderId="3" xfId="0" applyNumberFormat="1" applyFont="1" applyBorder="1"/>
    <xf numFmtId="4" fontId="9" fillId="6" borderId="3" xfId="1" applyNumberFormat="1" applyFont="1" applyFill="1" applyBorder="1" applyAlignment="1">
      <alignment horizontal="right" vertical="center" wrapText="1" readingOrder="1"/>
    </xf>
    <xf numFmtId="0" fontId="24" fillId="0" borderId="0" xfId="0" applyFont="1"/>
    <xf numFmtId="4" fontId="24" fillId="0" borderId="0" xfId="0" applyNumberFormat="1" applyFont="1"/>
    <xf numFmtId="0" fontId="12" fillId="3" borderId="0" xfId="1" applyNumberFormat="1" applyFont="1" applyFill="1" applyBorder="1" applyAlignment="1">
      <alignment horizontal="left" vertical="center" wrapText="1" readingOrder="1"/>
    </xf>
    <xf numFmtId="0" fontId="12" fillId="3" borderId="0" xfId="1" applyNumberFormat="1" applyFont="1" applyFill="1" applyBorder="1" applyAlignment="1">
      <alignment vertical="center" wrapText="1" readingOrder="1"/>
    </xf>
    <xf numFmtId="0" fontId="11" fillId="6" borderId="0" xfId="1" applyNumberFormat="1" applyFont="1" applyFill="1" applyBorder="1" applyAlignment="1">
      <alignment horizontal="left" vertical="center" wrapText="1" readingOrder="1"/>
    </xf>
    <xf numFmtId="164" fontId="11" fillId="6" borderId="0" xfId="1" applyNumberFormat="1" applyFont="1" applyFill="1" applyBorder="1" applyAlignment="1">
      <alignment horizontal="right" vertical="center" wrapText="1" readingOrder="1"/>
    </xf>
    <xf numFmtId="0" fontId="14" fillId="6" borderId="0" xfId="1" applyNumberFormat="1" applyFont="1" applyFill="1" applyBorder="1" applyAlignment="1">
      <alignment horizontal="left" vertical="center" wrapText="1" readingOrder="1"/>
    </xf>
    <xf numFmtId="0" fontId="14" fillId="6" borderId="0" xfId="1" applyNumberFormat="1" applyFont="1" applyFill="1" applyBorder="1" applyAlignment="1">
      <alignment vertical="center" wrapText="1" readingOrder="1"/>
    </xf>
    <xf numFmtId="164" fontId="14" fillId="6" borderId="0" xfId="1" applyNumberFormat="1" applyFont="1" applyFill="1" applyBorder="1" applyAlignment="1">
      <alignment horizontal="right" vertical="center" wrapText="1" readingOrder="1"/>
    </xf>
    <xf numFmtId="0" fontId="14" fillId="6" borderId="0" xfId="1" applyFont="1" applyFill="1" applyAlignment="1">
      <alignment horizontal="left" vertical="center" wrapText="1" readingOrder="1"/>
    </xf>
    <xf numFmtId="0" fontId="14" fillId="6" borderId="0" xfId="1" applyFont="1" applyFill="1" applyAlignment="1">
      <alignment vertical="center" wrapText="1" readingOrder="1"/>
    </xf>
    <xf numFmtId="164" fontId="14" fillId="6" borderId="0" xfId="1" applyNumberFormat="1" applyFont="1" applyFill="1" applyAlignment="1">
      <alignment horizontal="right" vertical="center" wrapText="1" readingOrder="1"/>
    </xf>
    <xf numFmtId="164" fontId="7" fillId="6" borderId="0" xfId="1" applyNumberFormat="1" applyFont="1" applyFill="1" applyBorder="1" applyAlignment="1">
      <alignment horizontal="right" vertical="center" wrapText="1" readingOrder="1"/>
    </xf>
    <xf numFmtId="164" fontId="9" fillId="6" borderId="0" xfId="1" applyNumberFormat="1" applyFont="1" applyFill="1" applyBorder="1" applyAlignment="1">
      <alignment horizontal="right" vertical="center" wrapText="1" readingOrder="1"/>
    </xf>
    <xf numFmtId="0" fontId="20" fillId="0" borderId="0" xfId="0" applyFont="1" applyBorder="1" applyAlignment="1">
      <alignment horizontal="right" vertical="center"/>
    </xf>
    <xf numFmtId="0" fontId="7" fillId="6" borderId="0" xfId="1" applyFont="1" applyFill="1" applyBorder="1" applyAlignment="1">
      <alignment horizontal="left" vertical="center" wrapText="1" readingOrder="1"/>
    </xf>
    <xf numFmtId="0" fontId="20" fillId="0" borderId="0" xfId="0" applyFont="1" applyBorder="1" applyAlignment="1">
      <alignment horizontal="right"/>
    </xf>
    <xf numFmtId="0" fontId="8" fillId="0" borderId="0" xfId="0" applyFont="1" applyBorder="1"/>
    <xf numFmtId="164" fontId="25" fillId="0" borderId="0" xfId="0" applyNumberFormat="1" applyFont="1" applyBorder="1"/>
    <xf numFmtId="0" fontId="29" fillId="0" borderId="0" xfId="0" applyFont="1" applyFill="1" applyBorder="1" applyAlignment="1">
      <alignment horizontal="center"/>
    </xf>
    <xf numFmtId="0" fontId="28" fillId="0" borderId="0" xfId="0" applyFont="1" applyFill="1" applyBorder="1"/>
    <xf numFmtId="0" fontId="29" fillId="0" borderId="0" xfId="0" applyFont="1" applyFill="1" applyBorder="1"/>
    <xf numFmtId="0" fontId="2" fillId="6" borderId="4" xfId="1" applyNumberFormat="1" applyFont="1" applyFill="1" applyBorder="1" applyAlignment="1">
      <alignment horizontal="left" vertical="center" wrapText="1" readingOrder="1"/>
    </xf>
    <xf numFmtId="0" fontId="2" fillId="6" borderId="7" xfId="1" applyNumberFormat="1" applyFont="1" applyFill="1" applyBorder="1" applyAlignment="1">
      <alignment horizontal="left" vertical="center" wrapText="1" readingOrder="1"/>
    </xf>
    <xf numFmtId="0" fontId="2" fillId="6" borderId="9" xfId="1" applyNumberFormat="1" applyFont="1" applyFill="1" applyBorder="1" applyAlignment="1">
      <alignment horizontal="left" vertical="center" wrapText="1" readingOrder="1"/>
    </xf>
    <xf numFmtId="0" fontId="15" fillId="6" borderId="5" xfId="1" applyNumberFormat="1" applyFont="1" applyFill="1" applyBorder="1" applyAlignment="1">
      <alignment horizontal="left" vertical="center" wrapText="1" readingOrder="1"/>
    </xf>
    <xf numFmtId="0" fontId="22" fillId="6" borderId="5" xfId="1" applyNumberFormat="1" applyFont="1" applyFill="1" applyBorder="1" applyAlignment="1">
      <alignment vertical="center" wrapText="1" readingOrder="1"/>
    </xf>
    <xf numFmtId="164" fontId="15" fillId="6" borderId="5" xfId="1" applyNumberFormat="1" applyFont="1" applyFill="1" applyBorder="1" applyAlignment="1">
      <alignment horizontal="right" vertical="center" wrapText="1" readingOrder="1"/>
    </xf>
    <xf numFmtId="0" fontId="15" fillId="6" borderId="3" xfId="1" applyNumberFormat="1" applyFont="1" applyFill="1" applyBorder="1" applyAlignment="1">
      <alignment horizontal="left" vertical="center" wrapText="1" readingOrder="1"/>
    </xf>
    <xf numFmtId="0" fontId="22" fillId="6" borderId="3" xfId="1" applyNumberFormat="1" applyFont="1" applyFill="1" applyBorder="1" applyAlignment="1">
      <alignment vertical="center" wrapText="1" readingOrder="1"/>
    </xf>
    <xf numFmtId="164" fontId="15" fillId="6" borderId="3" xfId="1" applyNumberFormat="1" applyFont="1" applyFill="1" applyBorder="1" applyAlignment="1">
      <alignment horizontal="right" vertical="center" wrapText="1" readingOrder="1"/>
    </xf>
    <xf numFmtId="164" fontId="4" fillId="14" borderId="0" xfId="1" applyNumberFormat="1" applyFont="1" applyFill="1" applyBorder="1" applyAlignment="1">
      <alignment horizontal="right" vertical="center" wrapText="1" readingOrder="1"/>
    </xf>
    <xf numFmtId="164" fontId="31" fillId="6" borderId="0" xfId="1" applyNumberFormat="1" applyFont="1" applyFill="1" applyBorder="1" applyAlignment="1">
      <alignment horizontal="right" vertical="center" wrapText="1" readingOrder="1"/>
    </xf>
    <xf numFmtId="164" fontId="9" fillId="0" borderId="0" xfId="1" applyNumberFormat="1" applyFont="1" applyFill="1" applyBorder="1" applyAlignment="1">
      <alignment horizontal="right" vertical="center" wrapText="1" readingOrder="1"/>
    </xf>
    <xf numFmtId="164" fontId="32" fillId="6" borderId="0" xfId="1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1" fillId="0" borderId="0" xfId="0" applyFont="1" applyFill="1" applyBorder="1"/>
    <xf numFmtId="164" fontId="33" fillId="6" borderId="0" xfId="1" applyNumberFormat="1" applyFont="1" applyFill="1" applyBorder="1" applyAlignment="1">
      <alignment horizontal="right" vertical="center" wrapText="1" readingOrder="1"/>
    </xf>
    <xf numFmtId="164" fontId="34" fillId="6" borderId="0" xfId="1" applyNumberFormat="1" applyFont="1" applyFill="1" applyBorder="1" applyAlignment="1">
      <alignment horizontal="right" vertical="center" wrapText="1" readingOrder="1"/>
    </xf>
    <xf numFmtId="164" fontId="34" fillId="6" borderId="6" xfId="1" applyNumberFormat="1" applyFont="1" applyFill="1" applyBorder="1" applyAlignment="1">
      <alignment horizontal="right" vertical="center" wrapText="1" readingOrder="1"/>
    </xf>
    <xf numFmtId="164" fontId="34" fillId="6" borderId="8" xfId="1" applyNumberFormat="1" applyFont="1" applyFill="1" applyBorder="1" applyAlignment="1">
      <alignment horizontal="right" vertical="center" wrapText="1" readingOrder="1"/>
    </xf>
    <xf numFmtId="164" fontId="34" fillId="6" borderId="10" xfId="1" applyNumberFormat="1" applyFont="1" applyFill="1" applyBorder="1" applyAlignment="1">
      <alignment horizontal="right" vertical="center" wrapText="1" readingOrder="1"/>
    </xf>
    <xf numFmtId="4" fontId="35" fillId="0" borderId="0" xfId="0" applyNumberFormat="1" applyFont="1" applyFill="1" applyBorder="1"/>
    <xf numFmtId="4" fontId="36" fillId="0" borderId="0" xfId="0" applyNumberFormat="1" applyFont="1" applyFill="1" applyBorder="1"/>
    <xf numFmtId="164" fontId="37" fillId="6" borderId="0" xfId="1" applyNumberFormat="1" applyFont="1" applyFill="1" applyBorder="1" applyAlignment="1">
      <alignment horizontal="right" vertical="center" wrapText="1" readingOrder="1"/>
    </xf>
    <xf numFmtId="164" fontId="33" fillId="0" borderId="0" xfId="1" applyNumberFormat="1" applyFont="1" applyFill="1" applyBorder="1" applyAlignment="1">
      <alignment horizontal="right" vertical="center" wrapText="1" readingOrder="1"/>
    </xf>
    <xf numFmtId="164" fontId="33" fillId="6" borderId="0" xfId="1" applyNumberFormat="1" applyFont="1" applyFill="1" applyAlignment="1">
      <alignment horizontal="right" vertical="center" wrapText="1" readingOrder="1"/>
    </xf>
    <xf numFmtId="164" fontId="34" fillId="6" borderId="0" xfId="1" applyNumberFormat="1" applyFont="1" applyFill="1" applyAlignment="1">
      <alignment horizontal="right" vertical="center" wrapText="1" readingOrder="1"/>
    </xf>
    <xf numFmtId="0" fontId="10" fillId="4" borderId="0" xfId="1" applyFont="1" applyFill="1" applyAlignment="1">
      <alignment vertical="center" readingOrder="1"/>
    </xf>
    <xf numFmtId="0" fontId="1" fillId="0" borderId="0" xfId="0" applyFont="1" applyFill="1" applyBorder="1"/>
    <xf numFmtId="0" fontId="27" fillId="0" borderId="0" xfId="0" applyFont="1" applyFill="1" applyBorder="1"/>
    <xf numFmtId="164" fontId="34" fillId="0" borderId="0" xfId="1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38" fillId="0" borderId="1" xfId="1" applyNumberFormat="1" applyFont="1" applyFill="1" applyBorder="1" applyAlignment="1">
      <alignment horizontal="left" vertical="center" wrapText="1" readingOrder="1"/>
    </xf>
    <xf numFmtId="0" fontId="1" fillId="0" borderId="3" xfId="0" applyFont="1" applyFill="1" applyBorder="1"/>
    <xf numFmtId="0" fontId="2" fillId="0" borderId="2" xfId="1" applyNumberFormat="1" applyFont="1" applyFill="1" applyBorder="1" applyAlignment="1">
      <alignment horizontal="right" vertical="center" wrapText="1" readingOrder="1"/>
    </xf>
    <xf numFmtId="0" fontId="38" fillId="0" borderId="1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39" fillId="6" borderId="0" xfId="1" applyNumberFormat="1" applyFont="1" applyFill="1" applyBorder="1" applyAlignment="1">
      <alignment horizontal="left" vertical="center" wrapText="1" readingOrder="1"/>
    </xf>
    <xf numFmtId="164" fontId="40" fillId="6" borderId="0" xfId="1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11" fillId="6" borderId="0" xfId="1" applyFont="1" applyFill="1" applyAlignment="1">
      <alignment horizontal="left" vertical="center" wrapText="1" readingOrder="1"/>
    </xf>
    <xf numFmtId="0" fontId="9" fillId="6" borderId="0" xfId="1" applyNumberFormat="1" applyFont="1" applyFill="1" applyBorder="1" applyAlignment="1">
      <alignment vertical="center" wrapText="1" readingOrder="1"/>
    </xf>
    <xf numFmtId="0" fontId="1" fillId="0" borderId="0" xfId="0" applyFont="1" applyFill="1" applyBorder="1"/>
    <xf numFmtId="0" fontId="1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0" fontId="1" fillId="0" borderId="0" xfId="0" applyFont="1" applyFill="1" applyBorder="1"/>
    <xf numFmtId="164" fontId="41" fillId="6" borderId="0" xfId="1" applyNumberFormat="1" applyFont="1" applyFill="1" applyBorder="1" applyAlignment="1">
      <alignment horizontal="right" vertical="center" wrapText="1" readingOrder="1"/>
    </xf>
    <xf numFmtId="164" fontId="39" fillId="6" borderId="0" xfId="1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164" fontId="42" fillId="6" borderId="0" xfId="1" applyNumberFormat="1" applyFont="1" applyFill="1" applyBorder="1" applyAlignment="1">
      <alignment horizontal="right" vertical="center" wrapText="1" readingOrder="1"/>
    </xf>
    <xf numFmtId="0" fontId="30" fillId="0" borderId="0" xfId="1" applyNumberFormat="1" applyFont="1" applyFill="1" applyBorder="1" applyAlignment="1">
      <alignment vertical="top" wrapText="1" readingOrder="1"/>
    </xf>
    <xf numFmtId="0" fontId="27" fillId="0" borderId="0" xfId="0" applyFont="1" applyFill="1" applyBorder="1"/>
    <xf numFmtId="0" fontId="1" fillId="0" borderId="0" xfId="0" applyFont="1" applyFill="1" applyBorder="1"/>
    <xf numFmtId="0" fontId="30" fillId="0" borderId="0" xfId="1" applyNumberFormat="1" applyFont="1" applyFill="1" applyBorder="1" applyAlignment="1">
      <alignment vertical="top" wrapText="1" readingOrder="1"/>
    </xf>
    <xf numFmtId="0" fontId="27" fillId="0" borderId="0" xfId="0" applyFont="1" applyFill="1" applyBorder="1"/>
    <xf numFmtId="0" fontId="23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9" fillId="0" borderId="0" xfId="0" applyFont="1" applyFill="1" applyBorder="1" applyAlignment="1">
      <alignment horizontal="center"/>
    </xf>
  </cellXfs>
  <cellStyles count="2">
    <cellStyle name="Normal" xfId="1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000080"/>
      <rgbColor rgb="000000CE"/>
      <rgbColor rgb="003535FF"/>
      <rgbColor rgb="00FEDE01"/>
      <rgbColor rgb="00FFEE75"/>
      <rgbColor rgb="00A3C9B9"/>
      <rgbColor rgb="00FFFF97"/>
      <rgbColor rgb="009CA9FE"/>
      <rgbColor rgb="00C1C1FF"/>
      <rgbColor rgb="00E1E1FF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52EEB"/>
      <color rgb="FFCC00FF"/>
      <color rgb="FFFFFFCC"/>
      <color rgb="FFFFFF99"/>
      <color rgb="FFFF33CC"/>
      <color rgb="FF0CD24E"/>
      <color rgb="FFFFF5A7"/>
      <color rgb="FF152E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4"/>
  <sheetViews>
    <sheetView showGridLines="0" tabSelected="1" workbookViewId="0">
      <selection activeCell="C5" sqref="C5"/>
    </sheetView>
  </sheetViews>
  <sheetFormatPr defaultRowHeight="15" x14ac:dyDescent="0.25"/>
  <cols>
    <col min="1" max="1" width="10.5703125" style="123" customWidth="1"/>
    <col min="2" max="2" width="7" style="123" customWidth="1"/>
    <col min="3" max="3" width="62" style="123" customWidth="1"/>
    <col min="4" max="4" width="14.28515625" style="123" customWidth="1"/>
    <col min="5" max="5" width="11.5703125" style="123" customWidth="1"/>
    <col min="6" max="6" width="12.140625" style="123" customWidth="1"/>
    <col min="7" max="8" width="11" style="137" customWidth="1"/>
    <col min="9" max="9" width="9.140625" style="123"/>
    <col min="10" max="10" width="11.28515625" style="123" customWidth="1"/>
    <col min="11" max="16384" width="9.140625" style="123"/>
  </cols>
  <sheetData>
    <row r="1" spans="1:8" ht="28.5" customHeight="1" x14ac:dyDescent="0.25">
      <c r="A1" s="162" t="s">
        <v>263</v>
      </c>
      <c r="B1" s="163"/>
      <c r="C1" s="163"/>
      <c r="D1" s="163"/>
      <c r="E1" s="163"/>
      <c r="F1" s="163"/>
      <c r="G1" s="138"/>
      <c r="H1" s="138"/>
    </row>
    <row r="2" spans="1:8" s="161" customFormat="1" ht="28.5" customHeight="1" x14ac:dyDescent="0.25">
      <c r="A2" s="159"/>
      <c r="B2" s="160"/>
      <c r="C2" s="160"/>
      <c r="D2" s="160"/>
      <c r="E2" s="160"/>
      <c r="F2" s="160"/>
      <c r="G2" s="160"/>
      <c r="H2" s="160"/>
    </row>
    <row r="3" spans="1:8" ht="19.899999999999999" customHeight="1" x14ac:dyDescent="0.25">
      <c r="A3" s="164" t="s">
        <v>425</v>
      </c>
      <c r="B3" s="165"/>
      <c r="C3" s="165"/>
      <c r="D3" s="165"/>
      <c r="E3" s="165"/>
      <c r="F3" s="165"/>
      <c r="G3" s="165"/>
      <c r="H3" s="165"/>
    </row>
    <row r="4" spans="1:8" ht="16.5" customHeight="1" x14ac:dyDescent="0.25">
      <c r="C4" s="107" t="s">
        <v>355</v>
      </c>
    </row>
    <row r="5" spans="1:8" s="161" customFormat="1" ht="16.5" customHeight="1" x14ac:dyDescent="0.25">
      <c r="C5" s="107"/>
    </row>
    <row r="6" spans="1:8" ht="18" customHeight="1" x14ac:dyDescent="0.25">
      <c r="G6" s="142"/>
    </row>
    <row r="7" spans="1:8" ht="27.75" customHeight="1" x14ac:dyDescent="0.25">
      <c r="A7" s="1" t="s">
        <v>1</v>
      </c>
      <c r="B7" s="1" t="s">
        <v>2</v>
      </c>
      <c r="C7" s="1" t="s">
        <v>3</v>
      </c>
      <c r="D7" s="2" t="s">
        <v>4</v>
      </c>
      <c r="E7" s="2" t="s">
        <v>396</v>
      </c>
      <c r="F7" s="141" t="s">
        <v>398</v>
      </c>
      <c r="G7" s="143" t="s">
        <v>397</v>
      </c>
      <c r="H7" s="141" t="s">
        <v>399</v>
      </c>
    </row>
    <row r="8" spans="1:8" ht="22.5" x14ac:dyDescent="0.25">
      <c r="A8" s="3" t="s">
        <v>5</v>
      </c>
      <c r="B8" s="3" t="s">
        <v>55</v>
      </c>
      <c r="C8" s="4" t="s">
        <v>56</v>
      </c>
      <c r="D8" s="32">
        <f>D9+D16+D28+D50+D59</f>
        <v>1282950</v>
      </c>
      <c r="E8" s="32">
        <f>E9+E16+E28+E50+E59</f>
        <v>71983.349999999991</v>
      </c>
      <c r="F8" s="32">
        <f>F9+F16+F28+F50+F59</f>
        <v>1354933.35</v>
      </c>
      <c r="G8" s="32">
        <f>G9+G16+G28+G50+G59</f>
        <v>149844.48000000001</v>
      </c>
      <c r="H8" s="32">
        <f>H9+H16+H28+H50+H59</f>
        <v>1504777.83</v>
      </c>
    </row>
    <row r="9" spans="1:8" x14ac:dyDescent="0.25">
      <c r="A9" s="5" t="s">
        <v>6</v>
      </c>
      <c r="B9" s="5" t="s">
        <v>7</v>
      </c>
      <c r="C9" s="6" t="s">
        <v>8</v>
      </c>
      <c r="D9" s="30">
        <f>D10</f>
        <v>14000</v>
      </c>
      <c r="E9" s="30">
        <f t="shared" ref="E9:H10" si="0">E10</f>
        <v>3343.54</v>
      </c>
      <c r="F9" s="30">
        <f t="shared" si="0"/>
        <v>17343.54</v>
      </c>
      <c r="G9" s="30">
        <f t="shared" si="0"/>
        <v>2239</v>
      </c>
      <c r="H9" s="30">
        <f t="shared" si="0"/>
        <v>19582.54</v>
      </c>
    </row>
    <row r="10" spans="1:8" x14ac:dyDescent="0.25">
      <c r="A10" s="7" t="s">
        <v>6</v>
      </c>
      <c r="B10" s="7" t="s">
        <v>9</v>
      </c>
      <c r="C10" s="8" t="s">
        <v>10</v>
      </c>
      <c r="D10" s="31">
        <f>D11</f>
        <v>14000</v>
      </c>
      <c r="E10" s="31">
        <f t="shared" si="0"/>
        <v>3343.54</v>
      </c>
      <c r="F10" s="31">
        <f t="shared" si="0"/>
        <v>17343.54</v>
      </c>
      <c r="G10" s="31">
        <f t="shared" si="0"/>
        <v>2239</v>
      </c>
      <c r="H10" s="31">
        <f t="shared" si="0"/>
        <v>19582.54</v>
      </c>
    </row>
    <row r="11" spans="1:8" x14ac:dyDescent="0.25">
      <c r="A11" s="9" t="s">
        <v>11</v>
      </c>
      <c r="B11" s="9" t="s">
        <v>57</v>
      </c>
      <c r="C11" s="10" t="s">
        <v>58</v>
      </c>
      <c r="D11" s="27">
        <f>D12+D14</f>
        <v>14000</v>
      </c>
      <c r="E11" s="27">
        <f t="shared" ref="E11:F11" si="1">E12+E14</f>
        <v>3343.54</v>
      </c>
      <c r="F11" s="27">
        <f t="shared" si="1"/>
        <v>17343.54</v>
      </c>
      <c r="G11" s="27">
        <f t="shared" ref="G11:H11" si="2">G12+G14</f>
        <v>2239</v>
      </c>
      <c r="H11" s="27">
        <f t="shared" si="2"/>
        <v>19582.54</v>
      </c>
    </row>
    <row r="12" spans="1:8" x14ac:dyDescent="0.25">
      <c r="A12" s="11" t="s">
        <v>0</v>
      </c>
      <c r="B12" s="11" t="s">
        <v>12</v>
      </c>
      <c r="C12" s="12" t="s">
        <v>13</v>
      </c>
      <c r="D12" s="28">
        <f>D13</f>
        <v>10000</v>
      </c>
      <c r="E12" s="28">
        <f t="shared" ref="E12:H12" si="3">E13</f>
        <v>2000</v>
      </c>
      <c r="F12" s="28">
        <f t="shared" si="3"/>
        <v>12000</v>
      </c>
      <c r="G12" s="28">
        <f t="shared" si="3"/>
        <v>2239</v>
      </c>
      <c r="H12" s="28">
        <f t="shared" si="3"/>
        <v>14239</v>
      </c>
    </row>
    <row r="13" spans="1:8" ht="36.75" customHeight="1" x14ac:dyDescent="0.25">
      <c r="A13" s="13" t="s">
        <v>59</v>
      </c>
      <c r="B13" s="13" t="s">
        <v>12</v>
      </c>
      <c r="C13" s="14" t="s">
        <v>13</v>
      </c>
      <c r="D13" s="29">
        <v>10000</v>
      </c>
      <c r="E13" s="29">
        <v>2000</v>
      </c>
      <c r="F13" s="125">
        <f t="shared" ref="F13" si="4">D13+E13</f>
        <v>12000</v>
      </c>
      <c r="G13" s="125">
        <v>2239</v>
      </c>
      <c r="H13" s="125">
        <f>F13+G13</f>
        <v>14239</v>
      </c>
    </row>
    <row r="14" spans="1:8" x14ac:dyDescent="0.25">
      <c r="A14" s="11" t="s">
        <v>0</v>
      </c>
      <c r="B14" s="11" t="s">
        <v>30</v>
      </c>
      <c r="C14" s="12" t="s">
        <v>31</v>
      </c>
      <c r="D14" s="28">
        <f>D15</f>
        <v>4000</v>
      </c>
      <c r="E14" s="28">
        <f t="shared" ref="E14:H14" si="5">E15</f>
        <v>1343.54</v>
      </c>
      <c r="F14" s="28">
        <f t="shared" si="5"/>
        <v>5343.54</v>
      </c>
      <c r="G14" s="28">
        <f t="shared" si="5"/>
        <v>0</v>
      </c>
      <c r="H14" s="28">
        <f t="shared" si="5"/>
        <v>5343.54</v>
      </c>
    </row>
    <row r="15" spans="1:8" x14ac:dyDescent="0.25">
      <c r="A15" s="13" t="s">
        <v>60</v>
      </c>
      <c r="B15" s="67" t="s">
        <v>32</v>
      </c>
      <c r="C15" s="66" t="s">
        <v>33</v>
      </c>
      <c r="D15" s="65">
        <v>4000</v>
      </c>
      <c r="E15" s="65">
        <v>1343.54</v>
      </c>
      <c r="F15" s="132">
        <f t="shared" ref="F15" si="6">D15+E15</f>
        <v>5343.54</v>
      </c>
      <c r="G15" s="132">
        <v>0</v>
      </c>
      <c r="H15" s="132">
        <f>F15+G15</f>
        <v>5343.54</v>
      </c>
    </row>
    <row r="16" spans="1:8" x14ac:dyDescent="0.25">
      <c r="A16" s="5" t="s">
        <v>6</v>
      </c>
      <c r="B16" s="5" t="s">
        <v>14</v>
      </c>
      <c r="C16" s="6" t="s">
        <v>15</v>
      </c>
      <c r="D16" s="30">
        <f>D17</f>
        <v>66800</v>
      </c>
      <c r="E16" s="30">
        <f t="shared" ref="E16:H18" si="7">E17</f>
        <v>-3478.37</v>
      </c>
      <c r="F16" s="30">
        <f t="shared" si="7"/>
        <v>63321.63</v>
      </c>
      <c r="G16" s="30">
        <f t="shared" si="7"/>
        <v>12100</v>
      </c>
      <c r="H16" s="30">
        <f t="shared" si="7"/>
        <v>75421.63</v>
      </c>
    </row>
    <row r="17" spans="1:9" x14ac:dyDescent="0.25">
      <c r="A17" s="7" t="s">
        <v>6</v>
      </c>
      <c r="B17" s="7" t="s">
        <v>16</v>
      </c>
      <c r="C17" s="8" t="s">
        <v>17</v>
      </c>
      <c r="D17" s="31">
        <f>D18</f>
        <v>66800</v>
      </c>
      <c r="E17" s="31">
        <f t="shared" si="7"/>
        <v>-3478.37</v>
      </c>
      <c r="F17" s="31">
        <f t="shared" si="7"/>
        <v>63321.63</v>
      </c>
      <c r="G17" s="31">
        <f t="shared" si="7"/>
        <v>12100</v>
      </c>
      <c r="H17" s="31">
        <f t="shared" si="7"/>
        <v>75421.63</v>
      </c>
    </row>
    <row r="18" spans="1:9" x14ac:dyDescent="0.25">
      <c r="A18" s="15" t="s">
        <v>6</v>
      </c>
      <c r="B18" s="15" t="s">
        <v>18</v>
      </c>
      <c r="C18" s="16" t="s">
        <v>19</v>
      </c>
      <c r="D18" s="26">
        <f>D19</f>
        <v>66800</v>
      </c>
      <c r="E18" s="26">
        <f t="shared" si="7"/>
        <v>-3478.37</v>
      </c>
      <c r="F18" s="26">
        <f t="shared" si="7"/>
        <v>63321.63</v>
      </c>
      <c r="G18" s="26">
        <f t="shared" si="7"/>
        <v>12100</v>
      </c>
      <c r="H18" s="26">
        <f t="shared" si="7"/>
        <v>75421.63</v>
      </c>
    </row>
    <row r="19" spans="1:9" x14ac:dyDescent="0.25">
      <c r="A19" s="9" t="s">
        <v>11</v>
      </c>
      <c r="B19" s="9" t="s">
        <v>57</v>
      </c>
      <c r="C19" s="10" t="s">
        <v>58</v>
      </c>
      <c r="D19" s="27">
        <f>D20+D24</f>
        <v>66800</v>
      </c>
      <c r="E19" s="27">
        <f>E20+E24</f>
        <v>-3478.37</v>
      </c>
      <c r="F19" s="27">
        <f>F20+F24</f>
        <v>63321.63</v>
      </c>
      <c r="G19" s="27">
        <f>G20+G24</f>
        <v>12100</v>
      </c>
      <c r="H19" s="27">
        <f>H20+H24</f>
        <v>75421.63</v>
      </c>
    </row>
    <row r="20" spans="1:9" x14ac:dyDescent="0.25">
      <c r="A20" s="11" t="s">
        <v>0</v>
      </c>
      <c r="B20" s="11" t="s">
        <v>20</v>
      </c>
      <c r="C20" s="12" t="s">
        <v>21</v>
      </c>
      <c r="D20" s="28">
        <f>D21+D22+D23</f>
        <v>66300</v>
      </c>
      <c r="E20" s="28">
        <f t="shared" ref="E20:H20" si="8">E21+E22+E23</f>
        <v>-4261.87</v>
      </c>
      <c r="F20" s="28">
        <f t="shared" si="8"/>
        <v>62038.13</v>
      </c>
      <c r="G20" s="28">
        <f t="shared" si="8"/>
        <v>12100</v>
      </c>
      <c r="H20" s="28">
        <f t="shared" si="8"/>
        <v>74138.13</v>
      </c>
    </row>
    <row r="21" spans="1:9" ht="22.5" x14ac:dyDescent="0.25">
      <c r="A21" s="13" t="s">
        <v>61</v>
      </c>
      <c r="B21" s="13" t="s">
        <v>20</v>
      </c>
      <c r="C21" s="33" t="s">
        <v>310</v>
      </c>
      <c r="D21" s="29">
        <v>3300</v>
      </c>
      <c r="E21" s="29">
        <v>0</v>
      </c>
      <c r="F21" s="125">
        <f t="shared" ref="F21:F23" si="9">D21+E21</f>
        <v>3300</v>
      </c>
      <c r="G21" s="125">
        <v>800</v>
      </c>
      <c r="H21" s="125">
        <f>F21+G21</f>
        <v>4100</v>
      </c>
    </row>
    <row r="22" spans="1:9" x14ac:dyDescent="0.25">
      <c r="A22" s="13" t="s">
        <v>62</v>
      </c>
      <c r="B22" s="13" t="s">
        <v>20</v>
      </c>
      <c r="C22" s="33" t="s">
        <v>309</v>
      </c>
      <c r="D22" s="29">
        <v>63000</v>
      </c>
      <c r="E22" s="29">
        <v>-7000</v>
      </c>
      <c r="F22" s="29">
        <f t="shared" si="9"/>
        <v>56000</v>
      </c>
      <c r="G22" s="125">
        <v>11300</v>
      </c>
      <c r="H22" s="125">
        <f>F22+G22</f>
        <v>67300</v>
      </c>
    </row>
    <row r="23" spans="1:9" s="157" customFormat="1" x14ac:dyDescent="0.25">
      <c r="A23" s="13" t="s">
        <v>62</v>
      </c>
      <c r="B23" s="67">
        <v>9222</v>
      </c>
      <c r="C23" s="66" t="s">
        <v>422</v>
      </c>
      <c r="D23" s="65">
        <v>0</v>
      </c>
      <c r="E23" s="65">
        <v>2738.13</v>
      </c>
      <c r="F23" s="125">
        <f t="shared" si="9"/>
        <v>2738.13</v>
      </c>
      <c r="G23" s="125">
        <v>0</v>
      </c>
      <c r="H23" s="147">
        <f t="shared" ref="H23" si="10">F23+G23</f>
        <v>2738.13</v>
      </c>
    </row>
    <row r="24" spans="1:9" x14ac:dyDescent="0.25">
      <c r="A24" s="11" t="s">
        <v>0</v>
      </c>
      <c r="B24" s="11" t="s">
        <v>30</v>
      </c>
      <c r="C24" s="12" t="s">
        <v>31</v>
      </c>
      <c r="D24" s="28">
        <f>D25+D26+D27</f>
        <v>500</v>
      </c>
      <c r="E24" s="28">
        <f t="shared" ref="E24:H24" si="11">E25+E26+E27</f>
        <v>783.5</v>
      </c>
      <c r="F24" s="28">
        <f t="shared" si="11"/>
        <v>1283.5</v>
      </c>
      <c r="G24" s="28">
        <f t="shared" si="11"/>
        <v>0</v>
      </c>
      <c r="H24" s="28">
        <f t="shared" si="11"/>
        <v>1283.5</v>
      </c>
    </row>
    <row r="25" spans="1:9" x14ac:dyDescent="0.25">
      <c r="A25" s="13" t="s">
        <v>63</v>
      </c>
      <c r="B25" s="67" t="s">
        <v>32</v>
      </c>
      <c r="C25" s="66" t="s">
        <v>311</v>
      </c>
      <c r="D25" s="65">
        <v>500</v>
      </c>
      <c r="E25" s="65">
        <v>0</v>
      </c>
      <c r="F25" s="125">
        <f t="shared" ref="F25:F27" si="12">D25+E25</f>
        <v>500</v>
      </c>
      <c r="G25" s="125">
        <v>0</v>
      </c>
      <c r="H25" s="147">
        <f t="shared" ref="H25:H27" si="13">F25+G25</f>
        <v>500</v>
      </c>
    </row>
    <row r="26" spans="1:9" x14ac:dyDescent="0.25">
      <c r="A26" s="13" t="s">
        <v>63</v>
      </c>
      <c r="B26" s="67" t="s">
        <v>32</v>
      </c>
      <c r="C26" s="66" t="s">
        <v>312</v>
      </c>
      <c r="D26" s="65">
        <v>0</v>
      </c>
      <c r="E26" s="65">
        <v>224.71</v>
      </c>
      <c r="F26" s="125">
        <f t="shared" si="12"/>
        <v>224.71</v>
      </c>
      <c r="G26" s="125">
        <v>0</v>
      </c>
      <c r="H26" s="147">
        <f t="shared" si="13"/>
        <v>224.71</v>
      </c>
      <c r="I26" s="75"/>
    </row>
    <row r="27" spans="1:9" x14ac:dyDescent="0.25">
      <c r="A27" s="13" t="s">
        <v>63</v>
      </c>
      <c r="B27" s="67">
        <v>9221</v>
      </c>
      <c r="C27" s="66" t="s">
        <v>395</v>
      </c>
      <c r="D27" s="65">
        <v>0</v>
      </c>
      <c r="E27" s="65">
        <v>558.79</v>
      </c>
      <c r="F27" s="125">
        <f t="shared" si="12"/>
        <v>558.79</v>
      </c>
      <c r="G27" s="125">
        <v>0</v>
      </c>
      <c r="H27" s="147">
        <f t="shared" si="13"/>
        <v>558.79</v>
      </c>
      <c r="I27" s="75"/>
    </row>
    <row r="28" spans="1:9" x14ac:dyDescent="0.25">
      <c r="A28" s="5" t="s">
        <v>6</v>
      </c>
      <c r="B28" s="5" t="s">
        <v>22</v>
      </c>
      <c r="C28" s="6" t="s">
        <v>23</v>
      </c>
      <c r="D28" s="30">
        <f>D29+D45</f>
        <v>1196750</v>
      </c>
      <c r="E28" s="30">
        <f t="shared" ref="E28:H28" si="14">E29+E45</f>
        <v>70683.62</v>
      </c>
      <c r="F28" s="30">
        <f t="shared" si="14"/>
        <v>1267433.6200000001</v>
      </c>
      <c r="G28" s="30">
        <f t="shared" si="14"/>
        <v>135505.48000000001</v>
      </c>
      <c r="H28" s="30">
        <f t="shared" si="14"/>
        <v>1402939.1</v>
      </c>
      <c r="I28" s="75"/>
    </row>
    <row r="29" spans="1:9" x14ac:dyDescent="0.25">
      <c r="A29" s="7" t="s">
        <v>6</v>
      </c>
      <c r="B29" s="7" t="s">
        <v>24</v>
      </c>
      <c r="C29" s="8" t="s">
        <v>25</v>
      </c>
      <c r="D29" s="31">
        <f>D30</f>
        <v>1195250</v>
      </c>
      <c r="E29" s="31">
        <f t="shared" ref="E29:H29" si="15">E30</f>
        <v>70683.62</v>
      </c>
      <c r="F29" s="31">
        <f t="shared" si="15"/>
        <v>1265933.6200000001</v>
      </c>
      <c r="G29" s="31">
        <f t="shared" si="15"/>
        <v>136231</v>
      </c>
      <c r="H29" s="31">
        <f t="shared" si="15"/>
        <v>1402164.62</v>
      </c>
      <c r="I29" s="75"/>
    </row>
    <row r="30" spans="1:9" x14ac:dyDescent="0.25">
      <c r="A30" s="15" t="s">
        <v>6</v>
      </c>
      <c r="B30" s="15" t="s">
        <v>26</v>
      </c>
      <c r="C30" s="16" t="s">
        <v>27</v>
      </c>
      <c r="D30" s="26">
        <f>D31</f>
        <v>1195250</v>
      </c>
      <c r="E30" s="26">
        <f t="shared" ref="E30:H31" si="16">E31</f>
        <v>70683.62</v>
      </c>
      <c r="F30" s="26">
        <f t="shared" si="16"/>
        <v>1265933.6200000001</v>
      </c>
      <c r="G30" s="26">
        <f t="shared" si="16"/>
        <v>136231</v>
      </c>
      <c r="H30" s="26">
        <f t="shared" si="16"/>
        <v>1402164.62</v>
      </c>
      <c r="I30" s="75"/>
    </row>
    <row r="31" spans="1:9" x14ac:dyDescent="0.25">
      <c r="A31" s="9" t="s">
        <v>11</v>
      </c>
      <c r="B31" s="9" t="s">
        <v>57</v>
      </c>
      <c r="C31" s="10" t="s">
        <v>58</v>
      </c>
      <c r="D31" s="27">
        <f>D32</f>
        <v>1195250</v>
      </c>
      <c r="E31" s="27">
        <f t="shared" si="16"/>
        <v>70683.62</v>
      </c>
      <c r="F31" s="27">
        <f t="shared" si="16"/>
        <v>1265933.6200000001</v>
      </c>
      <c r="G31" s="27">
        <f t="shared" si="16"/>
        <v>136231</v>
      </c>
      <c r="H31" s="27">
        <f t="shared" si="16"/>
        <v>1402164.62</v>
      </c>
      <c r="I31" s="75"/>
    </row>
    <row r="32" spans="1:9" x14ac:dyDescent="0.25">
      <c r="A32" s="11" t="s">
        <v>0</v>
      </c>
      <c r="B32" s="11" t="s">
        <v>28</v>
      </c>
      <c r="C32" s="12" t="s">
        <v>29</v>
      </c>
      <c r="D32" s="28">
        <f>SUM(D33:D44)</f>
        <v>1195250</v>
      </c>
      <c r="E32" s="28">
        <f t="shared" ref="E32:H32" si="17">SUM(E33:E44)</f>
        <v>70683.62</v>
      </c>
      <c r="F32" s="28">
        <f t="shared" si="17"/>
        <v>1265933.6200000001</v>
      </c>
      <c r="G32" s="28">
        <f t="shared" si="17"/>
        <v>136231</v>
      </c>
      <c r="H32" s="28">
        <f t="shared" si="17"/>
        <v>1402164.62</v>
      </c>
      <c r="I32" s="75"/>
    </row>
    <row r="33" spans="1:9" ht="23.25" customHeight="1" x14ac:dyDescent="0.25">
      <c r="A33" s="13" t="s">
        <v>64</v>
      </c>
      <c r="B33" s="13" t="s">
        <v>28</v>
      </c>
      <c r="C33" s="14" t="s">
        <v>65</v>
      </c>
      <c r="D33" s="29">
        <v>1119000</v>
      </c>
      <c r="E33" s="29">
        <v>23600</v>
      </c>
      <c r="F33" s="139">
        <f t="shared" ref="F33:F44" si="18">D33+E33</f>
        <v>1142600</v>
      </c>
      <c r="G33" s="133">
        <v>142900</v>
      </c>
      <c r="H33" s="158">
        <f t="shared" ref="H33:H44" si="19">F33+G33</f>
        <v>1285500</v>
      </c>
      <c r="I33" s="75"/>
    </row>
    <row r="34" spans="1:9" x14ac:dyDescent="0.25">
      <c r="A34" s="13" t="s">
        <v>66</v>
      </c>
      <c r="B34" s="13" t="s">
        <v>28</v>
      </c>
      <c r="C34" s="150" t="s">
        <v>67</v>
      </c>
      <c r="D34" s="29">
        <v>1000</v>
      </c>
      <c r="E34" s="29">
        <v>0</v>
      </c>
      <c r="F34" s="139">
        <f t="shared" si="18"/>
        <v>1000</v>
      </c>
      <c r="G34" s="133">
        <v>526</v>
      </c>
      <c r="H34" s="158">
        <f t="shared" si="19"/>
        <v>1526</v>
      </c>
      <c r="I34" s="75"/>
    </row>
    <row r="35" spans="1:9" ht="22.5" x14ac:dyDescent="0.25">
      <c r="A35" s="13" t="s">
        <v>68</v>
      </c>
      <c r="B35" s="13" t="s">
        <v>28</v>
      </c>
      <c r="C35" s="14" t="s">
        <v>336</v>
      </c>
      <c r="D35" s="29">
        <v>4000</v>
      </c>
      <c r="E35" s="29">
        <v>0</v>
      </c>
      <c r="F35" s="139">
        <f t="shared" si="18"/>
        <v>4000</v>
      </c>
      <c r="G35" s="133">
        <v>-2000</v>
      </c>
      <c r="H35" s="158">
        <f t="shared" si="19"/>
        <v>2000</v>
      </c>
      <c r="I35" s="75"/>
    </row>
    <row r="36" spans="1:9" x14ac:dyDescent="0.25">
      <c r="A36" s="13" t="s">
        <v>69</v>
      </c>
      <c r="B36" s="13" t="s">
        <v>28</v>
      </c>
      <c r="C36" s="14" t="s">
        <v>50</v>
      </c>
      <c r="D36" s="29">
        <v>48300</v>
      </c>
      <c r="E36" s="29">
        <v>0</v>
      </c>
      <c r="F36" s="139">
        <f t="shared" si="18"/>
        <v>48300</v>
      </c>
      <c r="G36" s="133">
        <v>-3438</v>
      </c>
      <c r="H36" s="158">
        <f t="shared" si="19"/>
        <v>44862</v>
      </c>
      <c r="I36" s="75"/>
    </row>
    <row r="37" spans="1:9" x14ac:dyDescent="0.25">
      <c r="A37" s="13" t="s">
        <v>401</v>
      </c>
      <c r="B37" s="13">
        <v>636</v>
      </c>
      <c r="C37" s="33" t="s">
        <v>318</v>
      </c>
      <c r="D37" s="29">
        <v>0</v>
      </c>
      <c r="E37" s="29">
        <v>35500</v>
      </c>
      <c r="F37" s="139">
        <f t="shared" si="18"/>
        <v>35500</v>
      </c>
      <c r="G37" s="133">
        <v>-3557</v>
      </c>
      <c r="H37" s="158">
        <f t="shared" si="19"/>
        <v>31943</v>
      </c>
      <c r="I37" s="75"/>
    </row>
    <row r="38" spans="1:9" ht="14.25" customHeight="1" x14ac:dyDescent="0.25">
      <c r="A38" s="13" t="s">
        <v>420</v>
      </c>
      <c r="B38" s="13">
        <v>636</v>
      </c>
      <c r="C38" s="33" t="s">
        <v>319</v>
      </c>
      <c r="D38" s="29">
        <v>0</v>
      </c>
      <c r="E38" s="29">
        <v>675</v>
      </c>
      <c r="F38" s="139">
        <f t="shared" si="18"/>
        <v>675</v>
      </c>
      <c r="G38" s="133">
        <v>0</v>
      </c>
      <c r="H38" s="158">
        <f t="shared" si="19"/>
        <v>675</v>
      </c>
    </row>
    <row r="39" spans="1:9" x14ac:dyDescent="0.25">
      <c r="A39" s="13" t="s">
        <v>70</v>
      </c>
      <c r="B39" s="13" t="s">
        <v>28</v>
      </c>
      <c r="C39" s="14" t="s">
        <v>29</v>
      </c>
      <c r="D39" s="29">
        <v>22950</v>
      </c>
      <c r="E39" s="29">
        <v>0</v>
      </c>
      <c r="F39" s="139">
        <f t="shared" si="18"/>
        <v>22950</v>
      </c>
      <c r="G39" s="133">
        <v>1800</v>
      </c>
      <c r="H39" s="158">
        <f t="shared" si="19"/>
        <v>24750</v>
      </c>
    </row>
    <row r="40" spans="1:9" x14ac:dyDescent="0.25">
      <c r="A40" s="13" t="s">
        <v>358</v>
      </c>
      <c r="B40" s="67" t="s">
        <v>32</v>
      </c>
      <c r="C40" s="66" t="s">
        <v>323</v>
      </c>
      <c r="D40" s="65">
        <v>0</v>
      </c>
      <c r="E40" s="79">
        <v>441.03</v>
      </c>
      <c r="F40" s="139">
        <f t="shared" si="18"/>
        <v>441.03</v>
      </c>
      <c r="G40" s="133">
        <v>0</v>
      </c>
      <c r="H40" s="158">
        <f t="shared" si="19"/>
        <v>441.03</v>
      </c>
    </row>
    <row r="41" spans="1:9" x14ac:dyDescent="0.25">
      <c r="A41" s="13" t="s">
        <v>70</v>
      </c>
      <c r="B41" s="67" t="s">
        <v>32</v>
      </c>
      <c r="C41" s="66" t="s">
        <v>313</v>
      </c>
      <c r="D41" s="65">
        <v>0</v>
      </c>
      <c r="E41" s="79">
        <v>1228.82</v>
      </c>
      <c r="F41" s="133">
        <f t="shared" si="18"/>
        <v>1228.82</v>
      </c>
      <c r="G41" s="133">
        <v>0</v>
      </c>
      <c r="H41" s="158">
        <f t="shared" si="19"/>
        <v>1228.82</v>
      </c>
    </row>
    <row r="42" spans="1:9" x14ac:dyDescent="0.25">
      <c r="A42" s="13"/>
      <c r="B42" s="67" t="s">
        <v>32</v>
      </c>
      <c r="C42" s="66" t="s">
        <v>314</v>
      </c>
      <c r="D42" s="65">
        <v>0</v>
      </c>
      <c r="E42" s="79">
        <v>570</v>
      </c>
      <c r="F42" s="133">
        <f t="shared" si="18"/>
        <v>570</v>
      </c>
      <c r="G42" s="133">
        <v>0</v>
      </c>
      <c r="H42" s="158">
        <f t="shared" si="19"/>
        <v>570</v>
      </c>
    </row>
    <row r="43" spans="1:9" x14ac:dyDescent="0.25">
      <c r="A43" s="13"/>
      <c r="B43" s="67" t="s">
        <v>32</v>
      </c>
      <c r="C43" s="66" t="s">
        <v>315</v>
      </c>
      <c r="D43" s="65">
        <v>0</v>
      </c>
      <c r="E43" s="79">
        <v>372.07</v>
      </c>
      <c r="F43" s="133">
        <f t="shared" si="18"/>
        <v>372.07</v>
      </c>
      <c r="G43" s="133">
        <v>0</v>
      </c>
      <c r="H43" s="158">
        <f t="shared" si="19"/>
        <v>372.07</v>
      </c>
    </row>
    <row r="44" spans="1:9" x14ac:dyDescent="0.25">
      <c r="A44" s="13" t="s">
        <v>69</v>
      </c>
      <c r="B44" s="67">
        <v>9222</v>
      </c>
      <c r="C44" s="66" t="s">
        <v>421</v>
      </c>
      <c r="D44" s="65">
        <v>0</v>
      </c>
      <c r="E44" s="120">
        <v>8296.7000000000007</v>
      </c>
      <c r="F44" s="139">
        <f t="shared" si="18"/>
        <v>8296.7000000000007</v>
      </c>
      <c r="G44" s="139">
        <v>0</v>
      </c>
      <c r="H44" s="125">
        <f t="shared" si="19"/>
        <v>8296.7000000000007</v>
      </c>
    </row>
    <row r="45" spans="1:9" x14ac:dyDescent="0.25">
      <c r="A45" s="7" t="s">
        <v>6</v>
      </c>
      <c r="B45" s="7" t="s">
        <v>51</v>
      </c>
      <c r="C45" s="8" t="s">
        <v>52</v>
      </c>
      <c r="D45" s="31">
        <f>D46</f>
        <v>1500</v>
      </c>
      <c r="E45" s="31">
        <f t="shared" ref="E45:H48" si="20">E46</f>
        <v>0</v>
      </c>
      <c r="F45" s="31">
        <f t="shared" si="20"/>
        <v>1500</v>
      </c>
      <c r="G45" s="31">
        <f t="shared" si="20"/>
        <v>-725.52</v>
      </c>
      <c r="H45" s="31">
        <f t="shared" si="20"/>
        <v>774.48</v>
      </c>
    </row>
    <row r="46" spans="1:9" x14ac:dyDescent="0.25">
      <c r="A46" s="15" t="s">
        <v>6</v>
      </c>
      <c r="B46" s="15" t="s">
        <v>53</v>
      </c>
      <c r="C46" s="16" t="s">
        <v>54</v>
      </c>
      <c r="D46" s="26">
        <f>D47</f>
        <v>1500</v>
      </c>
      <c r="E46" s="26">
        <f t="shared" si="20"/>
        <v>0</v>
      </c>
      <c r="F46" s="26">
        <f t="shared" si="20"/>
        <v>1500</v>
      </c>
      <c r="G46" s="26">
        <f t="shared" si="20"/>
        <v>-725.52</v>
      </c>
      <c r="H46" s="26">
        <f t="shared" si="20"/>
        <v>774.48</v>
      </c>
    </row>
    <row r="47" spans="1:9" x14ac:dyDescent="0.25">
      <c r="A47" s="9" t="s">
        <v>11</v>
      </c>
      <c r="B47" s="9" t="s">
        <v>57</v>
      </c>
      <c r="C47" s="10" t="s">
        <v>58</v>
      </c>
      <c r="D47" s="27">
        <f>D48</f>
        <v>1500</v>
      </c>
      <c r="E47" s="27">
        <f t="shared" si="20"/>
        <v>0</v>
      </c>
      <c r="F47" s="27">
        <f t="shared" si="20"/>
        <v>1500</v>
      </c>
      <c r="G47" s="27">
        <f t="shared" si="20"/>
        <v>-725.52</v>
      </c>
      <c r="H47" s="27">
        <f t="shared" si="20"/>
        <v>774.48</v>
      </c>
    </row>
    <row r="48" spans="1:9" x14ac:dyDescent="0.25">
      <c r="A48" s="11" t="s">
        <v>0</v>
      </c>
      <c r="B48" s="11" t="s">
        <v>28</v>
      </c>
      <c r="C48" s="12" t="s">
        <v>29</v>
      </c>
      <c r="D48" s="28">
        <f>D49</f>
        <v>1500</v>
      </c>
      <c r="E48" s="28">
        <v>0</v>
      </c>
      <c r="F48" s="28">
        <f>F49</f>
        <v>1500</v>
      </c>
      <c r="G48" s="28">
        <f t="shared" si="20"/>
        <v>-725.52</v>
      </c>
      <c r="H48" s="28">
        <f t="shared" si="20"/>
        <v>774.48</v>
      </c>
    </row>
    <row r="49" spans="1:9" x14ac:dyDescent="0.25">
      <c r="A49" s="13" t="s">
        <v>71</v>
      </c>
      <c r="B49" s="13" t="s">
        <v>28</v>
      </c>
      <c r="C49" s="14" t="s">
        <v>72</v>
      </c>
      <c r="D49" s="29">
        <v>1500</v>
      </c>
      <c r="E49" s="29">
        <v>0</v>
      </c>
      <c r="F49" s="126">
        <f>D49+E49</f>
        <v>1500</v>
      </c>
      <c r="G49" s="125">
        <v>-725.52</v>
      </c>
      <c r="H49" s="133">
        <f t="shared" ref="H49" si="21">F49+G49</f>
        <v>774.48</v>
      </c>
    </row>
    <row r="50" spans="1:9" x14ac:dyDescent="0.25">
      <c r="A50" s="5" t="s">
        <v>6</v>
      </c>
      <c r="B50" s="5" t="s">
        <v>36</v>
      </c>
      <c r="C50" s="6" t="s">
        <v>37</v>
      </c>
      <c r="D50" s="30">
        <f>D51</f>
        <v>3800</v>
      </c>
      <c r="E50" s="30">
        <f t="shared" ref="E50:H53" si="22">E51</f>
        <v>1350.12</v>
      </c>
      <c r="F50" s="30">
        <f t="shared" si="22"/>
        <v>5150.12</v>
      </c>
      <c r="G50" s="30">
        <f t="shared" si="22"/>
        <v>0</v>
      </c>
      <c r="H50" s="30">
        <f t="shared" si="22"/>
        <v>5150.12</v>
      </c>
    </row>
    <row r="51" spans="1:9" x14ac:dyDescent="0.25">
      <c r="A51" s="7" t="s">
        <v>6</v>
      </c>
      <c r="B51" s="7" t="s">
        <v>38</v>
      </c>
      <c r="C51" s="8" t="s">
        <v>39</v>
      </c>
      <c r="D51" s="31">
        <f>D52</f>
        <v>3800</v>
      </c>
      <c r="E51" s="31">
        <f t="shared" si="22"/>
        <v>1350.12</v>
      </c>
      <c r="F51" s="31">
        <f t="shared" si="22"/>
        <v>5150.12</v>
      </c>
      <c r="G51" s="31">
        <f t="shared" si="22"/>
        <v>0</v>
      </c>
      <c r="H51" s="31">
        <f t="shared" si="22"/>
        <v>5150.12</v>
      </c>
    </row>
    <row r="52" spans="1:9" x14ac:dyDescent="0.25">
      <c r="A52" s="15" t="s">
        <v>6</v>
      </c>
      <c r="B52" s="15" t="s">
        <v>40</v>
      </c>
      <c r="C52" s="16" t="s">
        <v>41</v>
      </c>
      <c r="D52" s="26">
        <f>D53</f>
        <v>3800</v>
      </c>
      <c r="E52" s="26">
        <f t="shared" si="22"/>
        <v>1350.12</v>
      </c>
      <c r="F52" s="26">
        <f t="shared" si="22"/>
        <v>5150.12</v>
      </c>
      <c r="G52" s="26">
        <f t="shared" si="22"/>
        <v>0</v>
      </c>
      <c r="H52" s="26">
        <f t="shared" si="22"/>
        <v>5150.12</v>
      </c>
    </row>
    <row r="53" spans="1:9" x14ac:dyDescent="0.25">
      <c r="A53" s="9" t="s">
        <v>11</v>
      </c>
      <c r="B53" s="9" t="s">
        <v>57</v>
      </c>
      <c r="C53" s="10" t="s">
        <v>58</v>
      </c>
      <c r="D53" s="27">
        <f>D54</f>
        <v>3800</v>
      </c>
      <c r="E53" s="27">
        <f t="shared" si="22"/>
        <v>1350.12</v>
      </c>
      <c r="F53" s="27">
        <f t="shared" si="22"/>
        <v>5150.12</v>
      </c>
      <c r="G53" s="27">
        <f t="shared" si="22"/>
        <v>0</v>
      </c>
      <c r="H53" s="27">
        <f t="shared" si="22"/>
        <v>5150.12</v>
      </c>
    </row>
    <row r="54" spans="1:9" ht="24.75" customHeight="1" x14ac:dyDescent="0.25">
      <c r="A54" s="11" t="s">
        <v>0</v>
      </c>
      <c r="B54" s="11" t="s">
        <v>42</v>
      </c>
      <c r="C54" s="12" t="s">
        <v>43</v>
      </c>
      <c r="D54" s="28">
        <f>SUM(D55:D58)</f>
        <v>3800</v>
      </c>
      <c r="E54" s="28">
        <f t="shared" ref="E54" si="23">SUM(E55:E58)</f>
        <v>1350.12</v>
      </c>
      <c r="F54" s="28">
        <f>SUM(F55:F58)</f>
        <v>5150.12</v>
      </c>
      <c r="G54" s="28">
        <f t="shared" ref="G54:H54" si="24">SUM(G55:G58)</f>
        <v>0</v>
      </c>
      <c r="H54" s="28">
        <f t="shared" si="24"/>
        <v>5150.12</v>
      </c>
    </row>
    <row r="55" spans="1:9" x14ac:dyDescent="0.25">
      <c r="A55" s="13" t="s">
        <v>73</v>
      </c>
      <c r="B55" s="13" t="s">
        <v>42</v>
      </c>
      <c r="C55" s="14" t="s">
        <v>43</v>
      </c>
      <c r="D55" s="29">
        <v>1800</v>
      </c>
      <c r="E55" s="29">
        <v>-500</v>
      </c>
      <c r="F55" s="125">
        <f>D55+E55</f>
        <v>1300</v>
      </c>
      <c r="G55" s="125">
        <v>0</v>
      </c>
      <c r="H55" s="133">
        <f t="shared" ref="H55:H58" si="25">F55+G55</f>
        <v>1300</v>
      </c>
    </row>
    <row r="56" spans="1:9" x14ac:dyDescent="0.25">
      <c r="A56" s="13" t="s">
        <v>74</v>
      </c>
      <c r="B56" s="13" t="s">
        <v>42</v>
      </c>
      <c r="C56" s="14" t="s">
        <v>75</v>
      </c>
      <c r="D56" s="29">
        <v>2000</v>
      </c>
      <c r="E56" s="29">
        <v>0</v>
      </c>
      <c r="F56" s="125">
        <f>D56+E56</f>
        <v>2000</v>
      </c>
      <c r="G56" s="125">
        <v>0</v>
      </c>
      <c r="H56" s="133">
        <f t="shared" si="25"/>
        <v>2000</v>
      </c>
    </row>
    <row r="57" spans="1:9" x14ac:dyDescent="0.25">
      <c r="A57" s="13" t="s">
        <v>73</v>
      </c>
      <c r="B57" s="67" t="s">
        <v>32</v>
      </c>
      <c r="C57" s="66" t="s">
        <v>316</v>
      </c>
      <c r="D57" s="65">
        <v>0</v>
      </c>
      <c r="E57" s="65">
        <v>500</v>
      </c>
      <c r="F57" s="126">
        <f>D57+E57</f>
        <v>500</v>
      </c>
      <c r="G57" s="126">
        <v>0</v>
      </c>
      <c r="H57" s="139">
        <f t="shared" si="25"/>
        <v>500</v>
      </c>
    </row>
    <row r="58" spans="1:9" x14ac:dyDescent="0.25">
      <c r="A58" s="13" t="s">
        <v>402</v>
      </c>
      <c r="B58" s="67">
        <v>9221</v>
      </c>
      <c r="C58" s="66" t="s">
        <v>386</v>
      </c>
      <c r="D58" s="65">
        <v>0</v>
      </c>
      <c r="E58" s="65">
        <v>1350.12</v>
      </c>
      <c r="F58" s="126">
        <f>D58+E58</f>
        <v>1350.12</v>
      </c>
      <c r="G58" s="126">
        <v>0</v>
      </c>
      <c r="H58" s="139">
        <f t="shared" si="25"/>
        <v>1350.12</v>
      </c>
    </row>
    <row r="59" spans="1:9" x14ac:dyDescent="0.25">
      <c r="A59" s="5" t="s">
        <v>6</v>
      </c>
      <c r="B59" s="5" t="s">
        <v>44</v>
      </c>
      <c r="C59" s="6" t="s">
        <v>45</v>
      </c>
      <c r="D59" s="30">
        <f>D60</f>
        <v>1600</v>
      </c>
      <c r="E59" s="30">
        <f t="shared" ref="E59:H60" si="26">E60</f>
        <v>84.44</v>
      </c>
      <c r="F59" s="30">
        <f t="shared" si="26"/>
        <v>1684.44</v>
      </c>
      <c r="G59" s="30">
        <f t="shared" si="26"/>
        <v>0</v>
      </c>
      <c r="H59" s="30">
        <f t="shared" si="26"/>
        <v>1684.44</v>
      </c>
    </row>
    <row r="60" spans="1:9" x14ac:dyDescent="0.25">
      <c r="A60" s="7" t="s">
        <v>6</v>
      </c>
      <c r="B60" s="7" t="s">
        <v>46</v>
      </c>
      <c r="C60" s="8" t="s">
        <v>47</v>
      </c>
      <c r="D60" s="31">
        <f>D61</f>
        <v>1600</v>
      </c>
      <c r="E60" s="31">
        <f t="shared" si="26"/>
        <v>84.44</v>
      </c>
      <c r="F60" s="31">
        <f t="shared" si="26"/>
        <v>1684.44</v>
      </c>
      <c r="G60" s="31">
        <f t="shared" si="26"/>
        <v>0</v>
      </c>
      <c r="H60" s="31">
        <f t="shared" si="26"/>
        <v>1684.44</v>
      </c>
    </row>
    <row r="61" spans="1:9" x14ac:dyDescent="0.25">
      <c r="A61" s="9" t="s">
        <v>11</v>
      </c>
      <c r="B61" s="9" t="s">
        <v>57</v>
      </c>
      <c r="C61" s="10" t="s">
        <v>58</v>
      </c>
      <c r="D61" s="27">
        <f>D62+D64</f>
        <v>1600</v>
      </c>
      <c r="E61" s="27">
        <f t="shared" ref="E61:F61" si="27">E62+E64</f>
        <v>84.44</v>
      </c>
      <c r="F61" s="27">
        <f t="shared" si="27"/>
        <v>1684.44</v>
      </c>
      <c r="G61" s="27">
        <f t="shared" ref="G61:H61" si="28">G62+G64</f>
        <v>0</v>
      </c>
      <c r="H61" s="27">
        <f t="shared" si="28"/>
        <v>1684.44</v>
      </c>
    </row>
    <row r="62" spans="1:9" x14ac:dyDescent="0.25">
      <c r="A62" s="11" t="s">
        <v>0</v>
      </c>
      <c r="B62" s="11" t="s">
        <v>20</v>
      </c>
      <c r="C62" s="12" t="s">
        <v>21</v>
      </c>
      <c r="D62" s="28">
        <f>D63</f>
        <v>1500</v>
      </c>
      <c r="E62" s="28">
        <f t="shared" ref="E62:H62" si="29">E63</f>
        <v>0</v>
      </c>
      <c r="F62" s="28">
        <f t="shared" si="29"/>
        <v>1500</v>
      </c>
      <c r="G62" s="28">
        <f t="shared" si="29"/>
        <v>0</v>
      </c>
      <c r="H62" s="28">
        <f t="shared" si="29"/>
        <v>1500</v>
      </c>
    </row>
    <row r="63" spans="1:9" x14ac:dyDescent="0.25">
      <c r="A63" s="13" t="s">
        <v>76</v>
      </c>
      <c r="B63" s="13" t="s">
        <v>20</v>
      </c>
      <c r="C63" s="33" t="s">
        <v>77</v>
      </c>
      <c r="D63" s="29">
        <v>1500</v>
      </c>
      <c r="E63" s="29">
        <v>0</v>
      </c>
      <c r="F63" s="125">
        <f>D63+E63</f>
        <v>1500</v>
      </c>
      <c r="G63" s="125">
        <v>0</v>
      </c>
      <c r="H63" s="133">
        <f t="shared" ref="H63" si="30">F63+G63</f>
        <v>1500</v>
      </c>
    </row>
    <row r="64" spans="1:9" x14ac:dyDescent="0.25">
      <c r="A64" s="11" t="s">
        <v>0</v>
      </c>
      <c r="B64" s="11" t="s">
        <v>48</v>
      </c>
      <c r="C64" s="12" t="s">
        <v>49</v>
      </c>
      <c r="D64" s="28">
        <f>D65+D66</f>
        <v>100</v>
      </c>
      <c r="E64" s="28">
        <f t="shared" ref="E64:H64" si="31">E65+E66</f>
        <v>84.44</v>
      </c>
      <c r="F64" s="28">
        <f t="shared" si="31"/>
        <v>184.44</v>
      </c>
      <c r="G64" s="28">
        <f t="shared" si="31"/>
        <v>0</v>
      </c>
      <c r="H64" s="28">
        <f t="shared" si="31"/>
        <v>184.44</v>
      </c>
      <c r="I64" s="74"/>
    </row>
    <row r="65" spans="1:9" x14ac:dyDescent="0.25">
      <c r="A65" s="13" t="s">
        <v>78</v>
      </c>
      <c r="B65" s="13" t="s">
        <v>48</v>
      </c>
      <c r="C65" s="14" t="s">
        <v>49</v>
      </c>
      <c r="D65" s="29">
        <v>100</v>
      </c>
      <c r="E65" s="29">
        <v>0</v>
      </c>
      <c r="F65" s="126">
        <f>D65+E65</f>
        <v>100</v>
      </c>
      <c r="G65" s="126">
        <v>0</v>
      </c>
      <c r="H65" s="139">
        <f t="shared" ref="H65:H66" si="32">F65+G65</f>
        <v>100</v>
      </c>
      <c r="I65" s="74"/>
    </row>
    <row r="66" spans="1:9" x14ac:dyDescent="0.25">
      <c r="A66" s="13" t="s">
        <v>403</v>
      </c>
      <c r="B66" s="67">
        <v>9221</v>
      </c>
      <c r="C66" s="66" t="s">
        <v>317</v>
      </c>
      <c r="D66" s="65">
        <v>0</v>
      </c>
      <c r="E66" s="65">
        <v>84.44</v>
      </c>
      <c r="F66" s="126">
        <f>D66+E66</f>
        <v>84.44</v>
      </c>
      <c r="G66" s="126">
        <v>0</v>
      </c>
      <c r="H66" s="139">
        <f t="shared" si="32"/>
        <v>84.44</v>
      </c>
      <c r="I66" s="73"/>
    </row>
    <row r="67" spans="1:9" x14ac:dyDescent="0.25">
      <c r="B67" s="85"/>
      <c r="C67" s="85"/>
      <c r="D67" s="85"/>
      <c r="E67" s="85"/>
      <c r="F67" s="85"/>
      <c r="G67" s="85"/>
      <c r="H67" s="85"/>
      <c r="I67" s="73"/>
    </row>
    <row r="68" spans="1:9" x14ac:dyDescent="0.25">
      <c r="B68" s="85"/>
      <c r="C68" s="85"/>
      <c r="D68" s="85"/>
      <c r="E68" s="85"/>
      <c r="F68" s="85"/>
      <c r="G68" s="85"/>
      <c r="H68" s="85"/>
      <c r="I68" s="73"/>
    </row>
    <row r="69" spans="1:9" x14ac:dyDescent="0.25">
      <c r="I69" s="73"/>
    </row>
    <row r="70" spans="1:9" x14ac:dyDescent="0.25">
      <c r="A70" s="34"/>
      <c r="B70" s="34"/>
      <c r="C70" s="35" t="s">
        <v>267</v>
      </c>
      <c r="D70" s="36">
        <f>D71+D85+D97+D101+D111+D116+D143+D158+D171+D188+D192+D201</f>
        <v>152866</v>
      </c>
      <c r="E70" s="36">
        <f>E71+E85+E97+E101+E111+E116+E143+E158+E171+E188+E192+E201</f>
        <v>25242.3</v>
      </c>
      <c r="F70" s="36">
        <f>F71+F85+F97+F101+F111+F116+F143+F158+F171+F188+F192+F201</f>
        <v>178108.3</v>
      </c>
      <c r="G70" s="36">
        <f>G71+G85+G97+G101+G111+G116+G143+G158+G171+G188+G192+G201</f>
        <v>43226.979999999996</v>
      </c>
      <c r="H70" s="36">
        <f>H71+H85+H97+H101+H111+H116+H143+H158+H171+H188+H192+H201</f>
        <v>221335.28</v>
      </c>
      <c r="I70" s="76"/>
    </row>
    <row r="71" spans="1:9" ht="18" customHeight="1" x14ac:dyDescent="0.25">
      <c r="A71" s="37" t="s">
        <v>84</v>
      </c>
      <c r="B71" s="37" t="s">
        <v>131</v>
      </c>
      <c r="C71" s="38" t="s">
        <v>268</v>
      </c>
      <c r="D71" s="39">
        <f t="shared" ref="D71:H71" si="33">D72</f>
        <v>19451</v>
      </c>
      <c r="E71" s="39">
        <f t="shared" si="33"/>
        <v>0</v>
      </c>
      <c r="F71" s="39">
        <f t="shared" si="33"/>
        <v>19451</v>
      </c>
      <c r="G71" s="39">
        <f t="shared" si="33"/>
        <v>20060</v>
      </c>
      <c r="H71" s="39">
        <f t="shared" si="33"/>
        <v>39511</v>
      </c>
      <c r="I71" s="76"/>
    </row>
    <row r="72" spans="1:9" x14ac:dyDescent="0.25">
      <c r="A72" s="40" t="s">
        <v>6</v>
      </c>
      <c r="B72" s="40" t="s">
        <v>85</v>
      </c>
      <c r="C72" s="41" t="s">
        <v>86</v>
      </c>
      <c r="D72" s="42">
        <f>D73+D78</f>
        <v>19451</v>
      </c>
      <c r="E72" s="42">
        <f t="shared" ref="E72:F72" si="34">E73+E78</f>
        <v>0</v>
      </c>
      <c r="F72" s="42">
        <f t="shared" si="34"/>
        <v>19451</v>
      </c>
      <c r="G72" s="42">
        <f t="shared" ref="G72:H72" si="35">G73+G78</f>
        <v>20060</v>
      </c>
      <c r="H72" s="42">
        <f t="shared" si="35"/>
        <v>39511</v>
      </c>
      <c r="I72" s="76"/>
    </row>
    <row r="73" spans="1:9" x14ac:dyDescent="0.25">
      <c r="A73" s="43" t="s">
        <v>6</v>
      </c>
      <c r="B73" s="43" t="s">
        <v>87</v>
      </c>
      <c r="C73" s="44" t="s">
        <v>88</v>
      </c>
      <c r="D73" s="45">
        <f t="shared" ref="D73:E73" si="36">D74</f>
        <v>670</v>
      </c>
      <c r="E73" s="45">
        <f t="shared" si="36"/>
        <v>0</v>
      </c>
      <c r="F73" s="45">
        <f>F74</f>
        <v>670</v>
      </c>
      <c r="G73" s="45">
        <f t="shared" ref="G73:H73" si="37">G74</f>
        <v>3000</v>
      </c>
      <c r="H73" s="45">
        <f t="shared" si="37"/>
        <v>3670</v>
      </c>
      <c r="I73" s="76"/>
    </row>
    <row r="74" spans="1:9" x14ac:dyDescent="0.25">
      <c r="A74" s="46" t="s">
        <v>6</v>
      </c>
      <c r="B74" s="46" t="s">
        <v>133</v>
      </c>
      <c r="C74" s="47" t="s">
        <v>134</v>
      </c>
      <c r="D74" s="48">
        <f>SUM(D75:D77)</f>
        <v>670</v>
      </c>
      <c r="E74" s="48">
        <f>SUM(E75:E77)</f>
        <v>0</v>
      </c>
      <c r="F74" s="48">
        <f>SUM(F75:F77)</f>
        <v>670</v>
      </c>
      <c r="G74" s="48">
        <f t="shared" ref="G74:H74" si="38">SUM(G75:G77)</f>
        <v>3000</v>
      </c>
      <c r="H74" s="48">
        <f t="shared" si="38"/>
        <v>3670</v>
      </c>
      <c r="I74" s="73"/>
    </row>
    <row r="75" spans="1:9" x14ac:dyDescent="0.25">
      <c r="A75" s="49" t="s">
        <v>259</v>
      </c>
      <c r="B75" s="49">
        <v>671</v>
      </c>
      <c r="C75" s="50" t="s">
        <v>104</v>
      </c>
      <c r="D75" s="51">
        <v>404</v>
      </c>
      <c r="E75" s="51">
        <v>0</v>
      </c>
      <c r="F75" s="134">
        <f>D75+E75</f>
        <v>404</v>
      </c>
      <c r="G75" s="134">
        <v>0</v>
      </c>
      <c r="H75" s="133">
        <f t="shared" ref="H75:H77" si="39">F75+G75</f>
        <v>404</v>
      </c>
      <c r="I75" s="73"/>
    </row>
    <row r="76" spans="1:9" x14ac:dyDescent="0.25">
      <c r="A76" s="49" t="s">
        <v>259</v>
      </c>
      <c r="B76" s="49">
        <v>671</v>
      </c>
      <c r="C76" s="50" t="s">
        <v>92</v>
      </c>
      <c r="D76" s="51">
        <v>133</v>
      </c>
      <c r="E76" s="51">
        <v>0</v>
      </c>
      <c r="F76" s="134">
        <f>D76+E76</f>
        <v>133</v>
      </c>
      <c r="G76" s="134">
        <v>3000</v>
      </c>
      <c r="H76" s="133">
        <f t="shared" si="39"/>
        <v>3133</v>
      </c>
      <c r="I76" s="73"/>
    </row>
    <row r="77" spans="1:9" x14ac:dyDescent="0.25">
      <c r="A77" s="49" t="s">
        <v>259</v>
      </c>
      <c r="B77" s="49">
        <v>671</v>
      </c>
      <c r="C77" s="50" t="s">
        <v>90</v>
      </c>
      <c r="D77" s="51">
        <v>133</v>
      </c>
      <c r="E77" s="51">
        <v>0</v>
      </c>
      <c r="F77" s="134">
        <f>D77+E77</f>
        <v>133</v>
      </c>
      <c r="G77" s="134">
        <v>0</v>
      </c>
      <c r="H77" s="133">
        <f t="shared" si="39"/>
        <v>133</v>
      </c>
      <c r="I77" s="73"/>
    </row>
    <row r="78" spans="1:9" x14ac:dyDescent="0.25">
      <c r="A78" s="43" t="s">
        <v>6</v>
      </c>
      <c r="B78" s="43" t="s">
        <v>114</v>
      </c>
      <c r="C78" s="44" t="s">
        <v>115</v>
      </c>
      <c r="D78" s="45">
        <f>SUM(D79:D84)</f>
        <v>18781</v>
      </c>
      <c r="E78" s="45">
        <f t="shared" ref="E78:H78" si="40">SUM(E79:E84)</f>
        <v>0</v>
      </c>
      <c r="F78" s="45">
        <f t="shared" si="40"/>
        <v>18781</v>
      </c>
      <c r="G78" s="45">
        <f t="shared" si="40"/>
        <v>17060</v>
      </c>
      <c r="H78" s="45">
        <f t="shared" si="40"/>
        <v>35841</v>
      </c>
      <c r="I78" s="73"/>
    </row>
    <row r="79" spans="1:9" x14ac:dyDescent="0.25">
      <c r="A79" s="49" t="s">
        <v>260</v>
      </c>
      <c r="B79" s="49">
        <v>671</v>
      </c>
      <c r="C79" s="50" t="s">
        <v>104</v>
      </c>
      <c r="D79" s="51">
        <v>1295</v>
      </c>
      <c r="E79" s="51">
        <v>0</v>
      </c>
      <c r="F79" s="134">
        <f t="shared" ref="F79:F84" si="41">D79+E79</f>
        <v>1295</v>
      </c>
      <c r="G79" s="134">
        <v>210</v>
      </c>
      <c r="H79" s="133">
        <f t="shared" ref="H79:H84" si="42">F79+G79</f>
        <v>1505</v>
      </c>
      <c r="I79" s="73"/>
    </row>
    <row r="80" spans="1:9" x14ac:dyDescent="0.25">
      <c r="A80" s="49" t="s">
        <v>260</v>
      </c>
      <c r="B80" s="49">
        <v>671</v>
      </c>
      <c r="C80" s="50" t="s">
        <v>92</v>
      </c>
      <c r="D80" s="51">
        <v>11130</v>
      </c>
      <c r="E80" s="51">
        <v>0</v>
      </c>
      <c r="F80" s="134">
        <f t="shared" si="41"/>
        <v>11130</v>
      </c>
      <c r="G80" s="134">
        <v>16850</v>
      </c>
      <c r="H80" s="133">
        <f t="shared" si="42"/>
        <v>27980</v>
      </c>
      <c r="I80" s="73"/>
    </row>
    <row r="81" spans="1:9" x14ac:dyDescent="0.25">
      <c r="A81" s="49" t="s">
        <v>260</v>
      </c>
      <c r="B81" s="49">
        <v>671</v>
      </c>
      <c r="C81" s="50" t="s">
        <v>90</v>
      </c>
      <c r="D81" s="51">
        <v>5533</v>
      </c>
      <c r="E81" s="51">
        <v>0</v>
      </c>
      <c r="F81" s="134">
        <f t="shared" si="41"/>
        <v>5533</v>
      </c>
      <c r="G81" s="134">
        <v>-200</v>
      </c>
      <c r="H81" s="133">
        <f t="shared" si="42"/>
        <v>5333</v>
      </c>
      <c r="I81" s="73"/>
    </row>
    <row r="82" spans="1:9" x14ac:dyDescent="0.25">
      <c r="A82" s="49" t="s">
        <v>260</v>
      </c>
      <c r="B82" s="49">
        <v>671</v>
      </c>
      <c r="C82" s="50" t="s">
        <v>96</v>
      </c>
      <c r="D82" s="51">
        <v>463</v>
      </c>
      <c r="E82" s="51">
        <v>0</v>
      </c>
      <c r="F82" s="134">
        <f t="shared" si="41"/>
        <v>463</v>
      </c>
      <c r="G82" s="134">
        <v>0</v>
      </c>
      <c r="H82" s="133">
        <f t="shared" si="42"/>
        <v>463</v>
      </c>
      <c r="I82" s="73"/>
    </row>
    <row r="83" spans="1:9" x14ac:dyDescent="0.25">
      <c r="A83" s="49" t="s">
        <v>260</v>
      </c>
      <c r="B83" s="49">
        <v>671</v>
      </c>
      <c r="C83" s="50" t="s">
        <v>106</v>
      </c>
      <c r="D83" s="51">
        <v>360</v>
      </c>
      <c r="E83" s="51">
        <v>0</v>
      </c>
      <c r="F83" s="134">
        <f t="shared" si="41"/>
        <v>360</v>
      </c>
      <c r="G83" s="134">
        <v>200</v>
      </c>
      <c r="H83" s="133">
        <f t="shared" si="42"/>
        <v>560</v>
      </c>
      <c r="I83" s="73"/>
    </row>
    <row r="84" spans="1:9" x14ac:dyDescent="0.25">
      <c r="A84" s="49"/>
      <c r="B84" s="49">
        <v>922</v>
      </c>
      <c r="C84" s="50" t="s">
        <v>329</v>
      </c>
      <c r="D84" s="51">
        <v>0</v>
      </c>
      <c r="E84" s="51">
        <v>0</v>
      </c>
      <c r="F84" s="51">
        <f t="shared" si="41"/>
        <v>0</v>
      </c>
      <c r="G84" s="51">
        <v>0</v>
      </c>
      <c r="H84" s="133">
        <f t="shared" si="42"/>
        <v>0</v>
      </c>
      <c r="I84" s="72"/>
    </row>
    <row r="85" spans="1:9" ht="22.5" x14ac:dyDescent="0.25">
      <c r="A85" s="37" t="s">
        <v>84</v>
      </c>
      <c r="B85" s="37" t="s">
        <v>112</v>
      </c>
      <c r="C85" s="38" t="s">
        <v>270</v>
      </c>
      <c r="D85" s="39">
        <f t="shared" ref="D85:H85" si="43">D86</f>
        <v>41533</v>
      </c>
      <c r="E85" s="39">
        <f t="shared" si="43"/>
        <v>-30500</v>
      </c>
      <c r="F85" s="39">
        <f t="shared" si="43"/>
        <v>11033</v>
      </c>
      <c r="G85" s="39">
        <f t="shared" si="43"/>
        <v>-700</v>
      </c>
      <c r="H85" s="39">
        <f t="shared" si="43"/>
        <v>10333</v>
      </c>
    </row>
    <row r="86" spans="1:9" x14ac:dyDescent="0.25">
      <c r="A86" s="40" t="s">
        <v>6</v>
      </c>
      <c r="B86" s="40" t="s">
        <v>85</v>
      </c>
      <c r="C86" s="41" t="s">
        <v>86</v>
      </c>
      <c r="D86" s="42">
        <f>D87+D90</f>
        <v>41533</v>
      </c>
      <c r="E86" s="42">
        <f t="shared" ref="E86:F86" si="44">E87+E90</f>
        <v>-30500</v>
      </c>
      <c r="F86" s="42">
        <f t="shared" si="44"/>
        <v>11033</v>
      </c>
      <c r="G86" s="42">
        <f t="shared" ref="G86:H86" si="45">G87+G90</f>
        <v>-700</v>
      </c>
      <c r="H86" s="42">
        <f t="shared" si="45"/>
        <v>10333</v>
      </c>
    </row>
    <row r="87" spans="1:9" x14ac:dyDescent="0.25">
      <c r="A87" s="43" t="s">
        <v>6</v>
      </c>
      <c r="B87" s="43" t="s">
        <v>87</v>
      </c>
      <c r="C87" s="44" t="s">
        <v>88</v>
      </c>
      <c r="D87" s="45">
        <f t="shared" ref="D87:H88" si="46">D88</f>
        <v>133</v>
      </c>
      <c r="E87" s="45">
        <f t="shared" si="46"/>
        <v>0</v>
      </c>
      <c r="F87" s="45">
        <f t="shared" si="46"/>
        <v>133</v>
      </c>
      <c r="G87" s="45">
        <f t="shared" si="46"/>
        <v>0</v>
      </c>
      <c r="H87" s="45">
        <f t="shared" si="46"/>
        <v>133</v>
      </c>
    </row>
    <row r="88" spans="1:9" x14ac:dyDescent="0.25">
      <c r="A88" s="46" t="s">
        <v>6</v>
      </c>
      <c r="B88" s="46" t="s">
        <v>133</v>
      </c>
      <c r="C88" s="47" t="s">
        <v>134</v>
      </c>
      <c r="D88" s="48">
        <f t="shared" si="46"/>
        <v>133</v>
      </c>
      <c r="E88" s="48">
        <f t="shared" si="46"/>
        <v>0</v>
      </c>
      <c r="F88" s="48">
        <f>F89</f>
        <v>133</v>
      </c>
      <c r="G88" s="48">
        <f t="shared" si="46"/>
        <v>0</v>
      </c>
      <c r="H88" s="48">
        <f t="shared" si="46"/>
        <v>133</v>
      </c>
    </row>
    <row r="89" spans="1:9" x14ac:dyDescent="0.25">
      <c r="A89" s="49" t="s">
        <v>259</v>
      </c>
      <c r="B89" s="49"/>
      <c r="C89" s="50" t="s">
        <v>92</v>
      </c>
      <c r="D89" s="51">
        <v>133</v>
      </c>
      <c r="E89" s="51">
        <v>0</v>
      </c>
      <c r="F89" s="134">
        <f>D89+E89</f>
        <v>133</v>
      </c>
      <c r="G89" s="134">
        <v>0</v>
      </c>
      <c r="H89" s="133">
        <f t="shared" ref="H89:H96" si="47">F89+G89</f>
        <v>133</v>
      </c>
    </row>
    <row r="90" spans="1:9" x14ac:dyDescent="0.25">
      <c r="A90" s="43" t="s">
        <v>6</v>
      </c>
      <c r="B90" s="43" t="s">
        <v>114</v>
      </c>
      <c r="C90" s="44" t="s">
        <v>115</v>
      </c>
      <c r="D90" s="45">
        <f>SUM(D91:D96)</f>
        <v>41400</v>
      </c>
      <c r="E90" s="45">
        <f t="shared" ref="E90:H90" si="48">SUM(E91:E96)</f>
        <v>-30500</v>
      </c>
      <c r="F90" s="45">
        <f t="shared" si="48"/>
        <v>10900</v>
      </c>
      <c r="G90" s="45">
        <f t="shared" si="48"/>
        <v>-700</v>
      </c>
      <c r="H90" s="45">
        <f t="shared" si="48"/>
        <v>10200</v>
      </c>
    </row>
    <row r="91" spans="1:9" x14ac:dyDescent="0.25">
      <c r="A91" s="49" t="s">
        <v>260</v>
      </c>
      <c r="B91" s="49"/>
      <c r="C91" s="50" t="s">
        <v>92</v>
      </c>
      <c r="D91" s="51">
        <v>30500</v>
      </c>
      <c r="E91" s="51">
        <v>-30500</v>
      </c>
      <c r="F91" s="134">
        <f t="shared" ref="F91:F96" si="49">D91+E91</f>
        <v>0</v>
      </c>
      <c r="G91" s="134">
        <v>0</v>
      </c>
      <c r="H91" s="133">
        <f t="shared" si="47"/>
        <v>0</v>
      </c>
    </row>
    <row r="92" spans="1:9" x14ac:dyDescent="0.25">
      <c r="A92" s="49" t="s">
        <v>260</v>
      </c>
      <c r="B92" s="49"/>
      <c r="C92" s="50" t="s">
        <v>136</v>
      </c>
      <c r="D92" s="51">
        <v>400</v>
      </c>
      <c r="E92" s="51">
        <v>0</v>
      </c>
      <c r="F92" s="134">
        <f t="shared" si="49"/>
        <v>400</v>
      </c>
      <c r="G92" s="134">
        <v>0</v>
      </c>
      <c r="H92" s="133">
        <f t="shared" si="47"/>
        <v>400</v>
      </c>
    </row>
    <row r="93" spans="1:9" x14ac:dyDescent="0.25">
      <c r="A93" s="49" t="s">
        <v>260</v>
      </c>
      <c r="B93" s="49"/>
      <c r="C93" s="50" t="s">
        <v>286</v>
      </c>
      <c r="D93" s="51">
        <v>6500</v>
      </c>
      <c r="E93" s="51">
        <v>0</v>
      </c>
      <c r="F93" s="134">
        <f t="shared" si="49"/>
        <v>6500</v>
      </c>
      <c r="G93" s="134">
        <v>-700</v>
      </c>
      <c r="H93" s="133">
        <f t="shared" si="47"/>
        <v>5800</v>
      </c>
    </row>
    <row r="94" spans="1:9" x14ac:dyDescent="0.25">
      <c r="A94" s="49" t="s">
        <v>260</v>
      </c>
      <c r="B94" s="49"/>
      <c r="C94" s="50" t="s">
        <v>287</v>
      </c>
      <c r="D94" s="51">
        <v>4000</v>
      </c>
      <c r="E94" s="51">
        <v>0</v>
      </c>
      <c r="F94" s="134">
        <f t="shared" si="49"/>
        <v>4000</v>
      </c>
      <c r="G94" s="134">
        <v>0</v>
      </c>
      <c r="H94" s="133">
        <f t="shared" si="47"/>
        <v>4000</v>
      </c>
    </row>
    <row r="95" spans="1:9" x14ac:dyDescent="0.25">
      <c r="A95" s="49" t="s">
        <v>260</v>
      </c>
      <c r="B95" s="49"/>
      <c r="C95" s="50" t="s">
        <v>271</v>
      </c>
      <c r="D95" s="51">
        <v>0</v>
      </c>
      <c r="E95" s="51">
        <v>0</v>
      </c>
      <c r="F95" s="134">
        <f t="shared" si="49"/>
        <v>0</v>
      </c>
      <c r="G95" s="134">
        <v>0</v>
      </c>
      <c r="H95" s="133">
        <f t="shared" si="47"/>
        <v>0</v>
      </c>
    </row>
    <row r="96" spans="1:9" s="124" customFormat="1" x14ac:dyDescent="0.25">
      <c r="A96" s="97"/>
      <c r="B96" s="97">
        <v>922</v>
      </c>
      <c r="C96" s="98" t="s">
        <v>329</v>
      </c>
      <c r="D96" s="99">
        <v>0</v>
      </c>
      <c r="E96" s="99">
        <v>0</v>
      </c>
      <c r="F96" s="134">
        <f t="shared" si="49"/>
        <v>0</v>
      </c>
      <c r="G96" s="134">
        <v>0</v>
      </c>
      <c r="H96" s="133">
        <f t="shared" si="47"/>
        <v>0</v>
      </c>
    </row>
    <row r="97" spans="1:8" s="124" customFormat="1" ht="17.25" customHeight="1" x14ac:dyDescent="0.25">
      <c r="A97" s="37" t="s">
        <v>84</v>
      </c>
      <c r="B97" s="37" t="s">
        <v>376</v>
      </c>
      <c r="C97" s="38" t="s">
        <v>393</v>
      </c>
      <c r="D97" s="39">
        <f t="shared" ref="D97:H98" si="50">D98</f>
        <v>0</v>
      </c>
      <c r="E97" s="39">
        <f t="shared" si="50"/>
        <v>25000</v>
      </c>
      <c r="F97" s="39">
        <f t="shared" si="50"/>
        <v>25000</v>
      </c>
      <c r="G97" s="39">
        <f t="shared" si="50"/>
        <v>4000</v>
      </c>
      <c r="H97" s="39">
        <f t="shared" si="50"/>
        <v>29000</v>
      </c>
    </row>
    <row r="98" spans="1:8" s="124" customFormat="1" x14ac:dyDescent="0.25">
      <c r="A98" s="40" t="s">
        <v>6</v>
      </c>
      <c r="B98" s="40" t="s">
        <v>85</v>
      </c>
      <c r="C98" s="41" t="s">
        <v>86</v>
      </c>
      <c r="D98" s="42">
        <f>D99</f>
        <v>0</v>
      </c>
      <c r="E98" s="42">
        <f t="shared" si="50"/>
        <v>25000</v>
      </c>
      <c r="F98" s="42">
        <f t="shared" si="50"/>
        <v>25000</v>
      </c>
      <c r="G98" s="42">
        <f t="shared" si="50"/>
        <v>4000</v>
      </c>
      <c r="H98" s="42">
        <f t="shared" si="50"/>
        <v>29000</v>
      </c>
    </row>
    <row r="99" spans="1:8" s="124" customFormat="1" x14ac:dyDescent="0.25">
      <c r="A99" s="43" t="s">
        <v>6</v>
      </c>
      <c r="B99" s="43" t="s">
        <v>114</v>
      </c>
      <c r="C99" s="44" t="s">
        <v>115</v>
      </c>
      <c r="D99" s="45">
        <f>D100</f>
        <v>0</v>
      </c>
      <c r="E99" s="45">
        <f t="shared" ref="E99:H99" si="51">E100</f>
        <v>25000</v>
      </c>
      <c r="F99" s="45">
        <f t="shared" si="51"/>
        <v>25000</v>
      </c>
      <c r="G99" s="45">
        <f t="shared" si="51"/>
        <v>4000</v>
      </c>
      <c r="H99" s="45">
        <f t="shared" si="51"/>
        <v>29000</v>
      </c>
    </row>
    <row r="100" spans="1:8" x14ac:dyDescent="0.25">
      <c r="A100" s="49" t="s">
        <v>260</v>
      </c>
      <c r="B100" s="97"/>
      <c r="C100" s="50" t="s">
        <v>394</v>
      </c>
      <c r="D100" s="78">
        <v>0</v>
      </c>
      <c r="E100" s="78">
        <v>25000</v>
      </c>
      <c r="F100" s="134">
        <f t="shared" ref="F100" si="52">D100+E100</f>
        <v>25000</v>
      </c>
      <c r="G100" s="134">
        <v>4000</v>
      </c>
      <c r="H100" s="133">
        <f t="shared" ref="H100" si="53">F100+G100</f>
        <v>29000</v>
      </c>
    </row>
    <row r="101" spans="1:8" ht="16.5" customHeight="1" x14ac:dyDescent="0.25">
      <c r="A101" s="37" t="s">
        <v>84</v>
      </c>
      <c r="B101" s="37" t="s">
        <v>146</v>
      </c>
      <c r="C101" s="38" t="s">
        <v>272</v>
      </c>
      <c r="D101" s="39">
        <f t="shared" ref="D101:E103" si="54">D102</f>
        <v>67800</v>
      </c>
      <c r="E101" s="39">
        <f t="shared" si="54"/>
        <v>10500</v>
      </c>
      <c r="F101" s="39">
        <f>F102</f>
        <v>78300</v>
      </c>
      <c r="G101" s="39">
        <f t="shared" ref="G101:H103" si="55">G102</f>
        <v>-30</v>
      </c>
      <c r="H101" s="39">
        <f t="shared" si="55"/>
        <v>78270</v>
      </c>
    </row>
    <row r="102" spans="1:8" x14ac:dyDescent="0.25">
      <c r="A102" s="40" t="s">
        <v>6</v>
      </c>
      <c r="B102" s="40" t="s">
        <v>85</v>
      </c>
      <c r="C102" s="41" t="s">
        <v>86</v>
      </c>
      <c r="D102" s="42">
        <f t="shared" si="54"/>
        <v>67800</v>
      </c>
      <c r="E102" s="42">
        <f t="shared" si="54"/>
        <v>10500</v>
      </c>
      <c r="F102" s="42">
        <f>F103</f>
        <v>78300</v>
      </c>
      <c r="G102" s="42">
        <f t="shared" si="55"/>
        <v>-30</v>
      </c>
      <c r="H102" s="42">
        <f t="shared" si="55"/>
        <v>78270</v>
      </c>
    </row>
    <row r="103" spans="1:8" x14ac:dyDescent="0.25">
      <c r="A103" s="43" t="s">
        <v>6</v>
      </c>
      <c r="B103" s="43" t="s">
        <v>87</v>
      </c>
      <c r="C103" s="44" t="s">
        <v>88</v>
      </c>
      <c r="D103" s="45">
        <f t="shared" si="54"/>
        <v>67800</v>
      </c>
      <c r="E103" s="45">
        <f t="shared" si="54"/>
        <v>10500</v>
      </c>
      <c r="F103" s="45">
        <f>F104</f>
        <v>78300</v>
      </c>
      <c r="G103" s="45">
        <f t="shared" si="55"/>
        <v>-30</v>
      </c>
      <c r="H103" s="45">
        <f t="shared" si="55"/>
        <v>78270</v>
      </c>
    </row>
    <row r="104" spans="1:8" x14ac:dyDescent="0.25">
      <c r="A104" s="46" t="s">
        <v>6</v>
      </c>
      <c r="B104" s="46" t="s">
        <v>148</v>
      </c>
      <c r="C104" s="47" t="s">
        <v>149</v>
      </c>
      <c r="D104" s="48">
        <f>SUM(D105:D110)</f>
        <v>67800</v>
      </c>
      <c r="E104" s="48">
        <f t="shared" ref="E104:H104" si="56">SUM(E105:E110)</f>
        <v>10500</v>
      </c>
      <c r="F104" s="48">
        <f t="shared" si="56"/>
        <v>78300</v>
      </c>
      <c r="G104" s="48">
        <f t="shared" si="56"/>
        <v>-30</v>
      </c>
      <c r="H104" s="48">
        <f t="shared" si="56"/>
        <v>78270</v>
      </c>
    </row>
    <row r="105" spans="1:8" x14ac:dyDescent="0.25">
      <c r="A105" s="49" t="s">
        <v>259</v>
      </c>
      <c r="B105" s="49"/>
      <c r="C105" s="50" t="s">
        <v>98</v>
      </c>
      <c r="D105" s="51">
        <v>55000</v>
      </c>
      <c r="E105" s="51">
        <v>10000</v>
      </c>
      <c r="F105" s="134">
        <f t="shared" ref="F105:F110" si="57">D105+E105</f>
        <v>65000</v>
      </c>
      <c r="G105" s="134">
        <v>150</v>
      </c>
      <c r="H105" s="133">
        <f t="shared" ref="H105:H110" si="58">F105+G105</f>
        <v>65150</v>
      </c>
    </row>
    <row r="106" spans="1:8" x14ac:dyDescent="0.25">
      <c r="A106" s="49" t="s">
        <v>259</v>
      </c>
      <c r="B106" s="49"/>
      <c r="C106" s="50" t="s">
        <v>102</v>
      </c>
      <c r="D106" s="51">
        <v>5000</v>
      </c>
      <c r="E106" s="51">
        <v>0</v>
      </c>
      <c r="F106" s="134">
        <f t="shared" si="57"/>
        <v>5000</v>
      </c>
      <c r="G106" s="134">
        <v>-550</v>
      </c>
      <c r="H106" s="133">
        <f t="shared" si="58"/>
        <v>4450</v>
      </c>
    </row>
    <row r="107" spans="1:8" x14ac:dyDescent="0.25">
      <c r="A107" s="49" t="s">
        <v>259</v>
      </c>
      <c r="B107" s="49"/>
      <c r="C107" s="50" t="s">
        <v>100</v>
      </c>
      <c r="D107" s="51">
        <v>6000</v>
      </c>
      <c r="E107" s="51">
        <v>500</v>
      </c>
      <c r="F107" s="134">
        <f t="shared" si="57"/>
        <v>6500</v>
      </c>
      <c r="G107" s="134">
        <v>600</v>
      </c>
      <c r="H107" s="133">
        <f t="shared" si="58"/>
        <v>7100</v>
      </c>
    </row>
    <row r="108" spans="1:8" x14ac:dyDescent="0.25">
      <c r="A108" s="49" t="s">
        <v>259</v>
      </c>
      <c r="B108" s="49"/>
      <c r="C108" s="50" t="s">
        <v>104</v>
      </c>
      <c r="D108" s="51">
        <v>600</v>
      </c>
      <c r="E108" s="51">
        <v>0</v>
      </c>
      <c r="F108" s="134">
        <f t="shared" si="57"/>
        <v>600</v>
      </c>
      <c r="G108" s="134">
        <v>350</v>
      </c>
      <c r="H108" s="133">
        <f t="shared" si="58"/>
        <v>950</v>
      </c>
    </row>
    <row r="109" spans="1:8" x14ac:dyDescent="0.25">
      <c r="A109" s="49" t="s">
        <v>259</v>
      </c>
      <c r="B109" s="49"/>
      <c r="C109" s="50" t="s">
        <v>273</v>
      </c>
      <c r="D109" s="51">
        <v>1200</v>
      </c>
      <c r="E109" s="51">
        <v>0</v>
      </c>
      <c r="F109" s="134">
        <f t="shared" si="57"/>
        <v>1200</v>
      </c>
      <c r="G109" s="134">
        <v>-580</v>
      </c>
      <c r="H109" s="133">
        <f t="shared" si="58"/>
        <v>620</v>
      </c>
    </row>
    <row r="110" spans="1:8" x14ac:dyDescent="0.25">
      <c r="A110" s="49"/>
      <c r="B110" s="97">
        <v>922</v>
      </c>
      <c r="C110" s="98" t="s">
        <v>329</v>
      </c>
      <c r="D110" s="99">
        <v>0</v>
      </c>
      <c r="E110" s="99">
        <v>0</v>
      </c>
      <c r="F110" s="135">
        <f t="shared" si="57"/>
        <v>0</v>
      </c>
      <c r="G110" s="135">
        <v>0</v>
      </c>
      <c r="H110" s="139">
        <f t="shared" si="58"/>
        <v>0</v>
      </c>
    </row>
    <row r="111" spans="1:8" ht="18" customHeight="1" x14ac:dyDescent="0.25">
      <c r="A111" s="37" t="s">
        <v>84</v>
      </c>
      <c r="B111" s="37" t="s">
        <v>274</v>
      </c>
      <c r="C111" s="38" t="s">
        <v>275</v>
      </c>
      <c r="D111" s="39">
        <f t="shared" ref="D111:H114" si="59">D112</f>
        <v>0</v>
      </c>
      <c r="E111" s="39">
        <f t="shared" si="59"/>
        <v>5</v>
      </c>
      <c r="F111" s="39">
        <f>F112</f>
        <v>5</v>
      </c>
      <c r="G111" s="39">
        <f t="shared" ref="G111:H113" si="60">G112</f>
        <v>0</v>
      </c>
      <c r="H111" s="39">
        <f t="shared" si="60"/>
        <v>5</v>
      </c>
    </row>
    <row r="112" spans="1:8" x14ac:dyDescent="0.25">
      <c r="A112" s="40" t="s">
        <v>6</v>
      </c>
      <c r="B112" s="40" t="s">
        <v>85</v>
      </c>
      <c r="C112" s="41" t="s">
        <v>86</v>
      </c>
      <c r="D112" s="42">
        <f t="shared" si="59"/>
        <v>0</v>
      </c>
      <c r="E112" s="42">
        <f t="shared" si="59"/>
        <v>5</v>
      </c>
      <c r="F112" s="42">
        <f>F113</f>
        <v>5</v>
      </c>
      <c r="G112" s="42">
        <f t="shared" si="60"/>
        <v>0</v>
      </c>
      <c r="H112" s="42">
        <f t="shared" si="60"/>
        <v>5</v>
      </c>
    </row>
    <row r="113" spans="1:8" x14ac:dyDescent="0.25">
      <c r="A113" s="43" t="s">
        <v>6</v>
      </c>
      <c r="B113" s="43" t="s">
        <v>87</v>
      </c>
      <c r="C113" s="44" t="s">
        <v>88</v>
      </c>
      <c r="D113" s="45">
        <f t="shared" si="59"/>
        <v>0</v>
      </c>
      <c r="E113" s="45">
        <f t="shared" si="59"/>
        <v>5</v>
      </c>
      <c r="F113" s="45">
        <f>F114</f>
        <v>5</v>
      </c>
      <c r="G113" s="45">
        <f t="shared" si="60"/>
        <v>0</v>
      </c>
      <c r="H113" s="45">
        <f t="shared" si="60"/>
        <v>5</v>
      </c>
    </row>
    <row r="114" spans="1:8" x14ac:dyDescent="0.25">
      <c r="A114" s="46" t="s">
        <v>6</v>
      </c>
      <c r="B114" s="46" t="s">
        <v>133</v>
      </c>
      <c r="C114" s="47" t="s">
        <v>134</v>
      </c>
      <c r="D114" s="48">
        <f t="shared" si="59"/>
        <v>0</v>
      </c>
      <c r="E114" s="48">
        <f t="shared" si="59"/>
        <v>5</v>
      </c>
      <c r="F114" s="48">
        <f t="shared" si="59"/>
        <v>5</v>
      </c>
      <c r="G114" s="48">
        <f t="shared" si="59"/>
        <v>0</v>
      </c>
      <c r="H114" s="48">
        <f t="shared" si="59"/>
        <v>5</v>
      </c>
    </row>
    <row r="115" spans="1:8" x14ac:dyDescent="0.25">
      <c r="A115" s="49" t="s">
        <v>259</v>
      </c>
      <c r="B115" s="49">
        <v>381</v>
      </c>
      <c r="C115" s="50" t="s">
        <v>276</v>
      </c>
      <c r="D115" s="51">
        <v>0</v>
      </c>
      <c r="E115" s="51">
        <v>5</v>
      </c>
      <c r="F115" s="134">
        <f>D115+E115</f>
        <v>5</v>
      </c>
      <c r="G115" s="134">
        <v>0</v>
      </c>
      <c r="H115" s="133">
        <f t="shared" ref="H115" si="61">F115+G115</f>
        <v>5</v>
      </c>
    </row>
    <row r="116" spans="1:8" ht="15" customHeight="1" x14ac:dyDescent="0.25">
      <c r="A116" s="37" t="s">
        <v>109</v>
      </c>
      <c r="B116" s="37" t="s">
        <v>277</v>
      </c>
      <c r="C116" s="38" t="s">
        <v>122</v>
      </c>
      <c r="D116" s="39">
        <f>D117+D125</f>
        <v>14600</v>
      </c>
      <c r="E116" s="39">
        <f>E117+E125</f>
        <v>1965</v>
      </c>
      <c r="F116" s="39">
        <f>F117+F125</f>
        <v>16565</v>
      </c>
      <c r="G116" s="39">
        <f t="shared" ref="G116:H116" si="62">G117+G125</f>
        <v>-370.02</v>
      </c>
      <c r="H116" s="39">
        <f t="shared" si="62"/>
        <v>16194.98</v>
      </c>
    </row>
    <row r="117" spans="1:8" x14ac:dyDescent="0.25">
      <c r="A117" s="40" t="s">
        <v>6</v>
      </c>
      <c r="B117" s="40" t="s">
        <v>85</v>
      </c>
      <c r="C117" s="41" t="s">
        <v>86</v>
      </c>
      <c r="D117" s="42">
        <f t="shared" ref="D117:E117" si="63">D118</f>
        <v>6260</v>
      </c>
      <c r="E117" s="42">
        <f t="shared" si="63"/>
        <v>935</v>
      </c>
      <c r="F117" s="42">
        <f>F118</f>
        <v>7195</v>
      </c>
      <c r="G117" s="42">
        <f t="shared" ref="G117:H117" si="64">G118</f>
        <v>-202</v>
      </c>
      <c r="H117" s="42">
        <f t="shared" si="64"/>
        <v>6993</v>
      </c>
    </row>
    <row r="118" spans="1:8" x14ac:dyDescent="0.25">
      <c r="A118" s="43" t="s">
        <v>6</v>
      </c>
      <c r="B118" s="43" t="s">
        <v>87</v>
      </c>
      <c r="C118" s="44" t="s">
        <v>88</v>
      </c>
      <c r="D118" s="45">
        <f>SUM(D119:D124)</f>
        <v>6260</v>
      </c>
      <c r="E118" s="45">
        <f t="shared" ref="E118:F118" si="65">SUM(E119:E124)</f>
        <v>935</v>
      </c>
      <c r="F118" s="45">
        <f t="shared" si="65"/>
        <v>7195</v>
      </c>
      <c r="G118" s="45">
        <f t="shared" ref="G118:H118" si="66">SUM(G119:G124)</f>
        <v>-202</v>
      </c>
      <c r="H118" s="45">
        <f t="shared" si="66"/>
        <v>6993</v>
      </c>
    </row>
    <row r="119" spans="1:8" x14ac:dyDescent="0.25">
      <c r="A119" s="49" t="s">
        <v>259</v>
      </c>
      <c r="B119" s="49"/>
      <c r="C119" s="50" t="s">
        <v>98</v>
      </c>
      <c r="D119" s="51">
        <v>2500</v>
      </c>
      <c r="E119" s="51">
        <v>410</v>
      </c>
      <c r="F119" s="134">
        <f t="shared" ref="F119:F124" si="67">D119+E119</f>
        <v>2910</v>
      </c>
      <c r="G119" s="134">
        <v>-70</v>
      </c>
      <c r="H119" s="133">
        <f t="shared" ref="H119:H124" si="68">F119+G119</f>
        <v>2840</v>
      </c>
    </row>
    <row r="120" spans="1:8" x14ac:dyDescent="0.25">
      <c r="A120" s="49" t="s">
        <v>259</v>
      </c>
      <c r="B120" s="49"/>
      <c r="C120" s="50" t="s">
        <v>159</v>
      </c>
      <c r="D120" s="51">
        <v>2800</v>
      </c>
      <c r="E120" s="51">
        <v>450</v>
      </c>
      <c r="F120" s="134">
        <f t="shared" si="67"/>
        <v>3250</v>
      </c>
      <c r="G120" s="134">
        <v>-88</v>
      </c>
      <c r="H120" s="133">
        <f t="shared" si="68"/>
        <v>3162</v>
      </c>
    </row>
    <row r="121" spans="1:8" x14ac:dyDescent="0.25">
      <c r="A121" s="49" t="s">
        <v>259</v>
      </c>
      <c r="B121" s="49"/>
      <c r="C121" s="50" t="s">
        <v>161</v>
      </c>
      <c r="D121" s="51">
        <v>500</v>
      </c>
      <c r="E121" s="51">
        <v>0</v>
      </c>
      <c r="F121" s="134">
        <f t="shared" si="67"/>
        <v>500</v>
      </c>
      <c r="G121" s="134">
        <v>-31</v>
      </c>
      <c r="H121" s="133">
        <f t="shared" si="68"/>
        <v>469</v>
      </c>
    </row>
    <row r="122" spans="1:8" x14ac:dyDescent="0.25">
      <c r="A122" s="49" t="s">
        <v>259</v>
      </c>
      <c r="B122" s="49"/>
      <c r="C122" s="50" t="s">
        <v>100</v>
      </c>
      <c r="D122" s="51">
        <v>460</v>
      </c>
      <c r="E122" s="51">
        <v>75</v>
      </c>
      <c r="F122" s="134">
        <f t="shared" si="67"/>
        <v>535</v>
      </c>
      <c r="G122" s="134">
        <v>-13</v>
      </c>
      <c r="H122" s="133">
        <f t="shared" si="68"/>
        <v>522</v>
      </c>
    </row>
    <row r="123" spans="1:8" x14ac:dyDescent="0.25">
      <c r="A123" s="49" t="s">
        <v>264</v>
      </c>
      <c r="B123" s="49"/>
      <c r="C123" s="50" t="s">
        <v>357</v>
      </c>
      <c r="D123" s="51">
        <v>0</v>
      </c>
      <c r="E123" s="51">
        <v>0</v>
      </c>
      <c r="F123" s="134">
        <f t="shared" si="67"/>
        <v>0</v>
      </c>
      <c r="G123" s="134">
        <v>0</v>
      </c>
      <c r="H123" s="133">
        <f t="shared" si="68"/>
        <v>0</v>
      </c>
    </row>
    <row r="124" spans="1:8" x14ac:dyDescent="0.25">
      <c r="A124" s="49"/>
      <c r="B124" s="97">
        <v>922</v>
      </c>
      <c r="C124" s="98" t="s">
        <v>329</v>
      </c>
      <c r="D124" s="99">
        <v>0</v>
      </c>
      <c r="E124" s="99">
        <v>0</v>
      </c>
      <c r="F124" s="135">
        <f t="shared" si="67"/>
        <v>0</v>
      </c>
      <c r="G124" s="135">
        <v>0</v>
      </c>
      <c r="H124" s="133">
        <f t="shared" si="68"/>
        <v>0</v>
      </c>
    </row>
    <row r="125" spans="1:8" x14ac:dyDescent="0.25">
      <c r="A125" s="40" t="s">
        <v>6</v>
      </c>
      <c r="B125" s="40" t="s">
        <v>22</v>
      </c>
      <c r="C125" s="41" t="s">
        <v>23</v>
      </c>
      <c r="D125" s="42">
        <f>D126+D129+D136</f>
        <v>8340</v>
      </c>
      <c r="E125" s="42">
        <f t="shared" ref="E125:F125" si="69">E126+E129+E136</f>
        <v>1030</v>
      </c>
      <c r="F125" s="42">
        <f t="shared" si="69"/>
        <v>9370</v>
      </c>
      <c r="G125" s="42">
        <f t="shared" ref="G125:H125" si="70">G126+G129+G136</f>
        <v>-168.01999999999998</v>
      </c>
      <c r="H125" s="42">
        <f t="shared" si="70"/>
        <v>9201.98</v>
      </c>
    </row>
    <row r="126" spans="1:8" x14ac:dyDescent="0.25">
      <c r="A126" s="43" t="s">
        <v>6</v>
      </c>
      <c r="B126" s="43" t="s">
        <v>24</v>
      </c>
      <c r="C126" s="44" t="s">
        <v>25</v>
      </c>
      <c r="D126" s="45">
        <f>D127</f>
        <v>0</v>
      </c>
      <c r="E126" s="45">
        <f t="shared" ref="E126:H126" si="71">E127</f>
        <v>0</v>
      </c>
      <c r="F126" s="45">
        <f t="shared" si="71"/>
        <v>0</v>
      </c>
      <c r="G126" s="45">
        <f t="shared" si="71"/>
        <v>0</v>
      </c>
      <c r="H126" s="45">
        <f t="shared" si="71"/>
        <v>0</v>
      </c>
    </row>
    <row r="127" spans="1:8" x14ac:dyDescent="0.25">
      <c r="A127" s="46" t="s">
        <v>6</v>
      </c>
      <c r="B127" s="46" t="s">
        <v>278</v>
      </c>
      <c r="C127" s="47" t="s">
        <v>279</v>
      </c>
      <c r="D127" s="48">
        <f t="shared" ref="D127:H127" si="72">D128</f>
        <v>0</v>
      </c>
      <c r="E127" s="48">
        <f t="shared" si="72"/>
        <v>0</v>
      </c>
      <c r="F127" s="48">
        <f t="shared" si="72"/>
        <v>0</v>
      </c>
      <c r="G127" s="48">
        <f t="shared" si="72"/>
        <v>0</v>
      </c>
      <c r="H127" s="48">
        <f t="shared" si="72"/>
        <v>0</v>
      </c>
    </row>
    <row r="128" spans="1:8" x14ac:dyDescent="0.25">
      <c r="A128" s="52" t="s">
        <v>280</v>
      </c>
      <c r="B128" s="52">
        <v>311</v>
      </c>
      <c r="C128" s="50" t="s">
        <v>98</v>
      </c>
      <c r="D128" s="51">
        <v>0</v>
      </c>
      <c r="E128" s="51">
        <v>0</v>
      </c>
      <c r="F128" s="51">
        <f t="shared" ref="F128" si="73">D128+E128</f>
        <v>0</v>
      </c>
      <c r="G128" s="51">
        <v>0</v>
      </c>
      <c r="H128" s="121">
        <f t="shared" ref="H128" si="74">F128+G128</f>
        <v>0</v>
      </c>
    </row>
    <row r="129" spans="1:8" x14ac:dyDescent="0.25">
      <c r="A129" s="43" t="s">
        <v>6</v>
      </c>
      <c r="B129" s="43" t="s">
        <v>34</v>
      </c>
      <c r="C129" s="44" t="s">
        <v>35</v>
      </c>
      <c r="D129" s="45">
        <f>SUM(D130:D135)</f>
        <v>8340</v>
      </c>
      <c r="E129" s="45">
        <f t="shared" ref="E129:H129" si="75">SUM(E130:E135)</f>
        <v>-5370</v>
      </c>
      <c r="F129" s="45">
        <f t="shared" si="75"/>
        <v>2970</v>
      </c>
      <c r="G129" s="45">
        <f t="shared" si="75"/>
        <v>-836</v>
      </c>
      <c r="H129" s="45">
        <f t="shared" si="75"/>
        <v>2134</v>
      </c>
    </row>
    <row r="130" spans="1:8" x14ac:dyDescent="0.25">
      <c r="A130" s="49" t="s">
        <v>266</v>
      </c>
      <c r="B130" s="49"/>
      <c r="C130" s="50" t="s">
        <v>98</v>
      </c>
      <c r="D130" s="51">
        <v>5100</v>
      </c>
      <c r="E130" s="51">
        <v>-2130</v>
      </c>
      <c r="F130" s="134">
        <f t="shared" ref="F130:F134" si="76">D130+E130</f>
        <v>2970</v>
      </c>
      <c r="G130" s="134">
        <v>-836</v>
      </c>
      <c r="H130" s="133">
        <f t="shared" ref="H130:H142" si="77">F130+G130</f>
        <v>2134</v>
      </c>
    </row>
    <row r="131" spans="1:8" x14ac:dyDescent="0.25">
      <c r="A131" s="49" t="s">
        <v>266</v>
      </c>
      <c r="B131" s="49"/>
      <c r="C131" s="50" t="s">
        <v>375</v>
      </c>
      <c r="D131" s="51">
        <v>1200</v>
      </c>
      <c r="E131" s="51">
        <v>-1200</v>
      </c>
      <c r="F131" s="134">
        <f t="shared" si="76"/>
        <v>0</v>
      </c>
      <c r="G131" s="134">
        <v>0</v>
      </c>
      <c r="H131" s="133">
        <f t="shared" si="77"/>
        <v>0</v>
      </c>
    </row>
    <row r="132" spans="1:8" x14ac:dyDescent="0.25">
      <c r="A132" s="49" t="s">
        <v>266</v>
      </c>
      <c r="B132" s="49"/>
      <c r="C132" s="50" t="s">
        <v>102</v>
      </c>
      <c r="D132" s="51">
        <v>100</v>
      </c>
      <c r="E132" s="51">
        <v>-100</v>
      </c>
      <c r="F132" s="134">
        <f t="shared" si="76"/>
        <v>0</v>
      </c>
      <c r="G132" s="134">
        <v>0</v>
      </c>
      <c r="H132" s="133">
        <f t="shared" si="77"/>
        <v>0</v>
      </c>
    </row>
    <row r="133" spans="1:8" x14ac:dyDescent="0.25">
      <c r="A133" s="49" t="s">
        <v>266</v>
      </c>
      <c r="B133" s="49"/>
      <c r="C133" s="50" t="s">
        <v>100</v>
      </c>
      <c r="D133" s="51">
        <v>840</v>
      </c>
      <c r="E133" s="51">
        <v>-840</v>
      </c>
      <c r="F133" s="134">
        <f t="shared" si="76"/>
        <v>0</v>
      </c>
      <c r="G133" s="134">
        <v>0</v>
      </c>
      <c r="H133" s="133">
        <f t="shared" si="77"/>
        <v>0</v>
      </c>
    </row>
    <row r="134" spans="1:8" x14ac:dyDescent="0.25">
      <c r="A134" s="49" t="s">
        <v>266</v>
      </c>
      <c r="B134" s="49"/>
      <c r="C134" s="50" t="s">
        <v>104</v>
      </c>
      <c r="D134" s="51">
        <v>1100</v>
      </c>
      <c r="E134" s="51">
        <v>-1100</v>
      </c>
      <c r="F134" s="134">
        <f t="shared" si="76"/>
        <v>0</v>
      </c>
      <c r="G134" s="134">
        <v>0</v>
      </c>
      <c r="H134" s="133">
        <f t="shared" si="77"/>
        <v>0</v>
      </c>
    </row>
    <row r="135" spans="1:8" x14ac:dyDescent="0.25">
      <c r="A135" s="49"/>
      <c r="B135" s="97">
        <v>922</v>
      </c>
      <c r="C135" s="98" t="s">
        <v>329</v>
      </c>
      <c r="D135" s="99">
        <v>0</v>
      </c>
      <c r="E135" s="99">
        <v>0</v>
      </c>
      <c r="F135" s="135">
        <f>D135+E135</f>
        <v>0</v>
      </c>
      <c r="G135" s="135">
        <v>0</v>
      </c>
      <c r="H135" s="133">
        <f t="shared" si="77"/>
        <v>0</v>
      </c>
    </row>
    <row r="136" spans="1:8" x14ac:dyDescent="0.25">
      <c r="A136" s="43" t="s">
        <v>6</v>
      </c>
      <c r="B136" s="43" t="s">
        <v>383</v>
      </c>
      <c r="C136" s="136" t="s">
        <v>378</v>
      </c>
      <c r="D136" s="45">
        <f>SUM(D137:D142)</f>
        <v>0</v>
      </c>
      <c r="E136" s="45">
        <f t="shared" ref="E136:H136" si="78">SUM(E137:E142)</f>
        <v>6400</v>
      </c>
      <c r="F136" s="45">
        <f t="shared" si="78"/>
        <v>6400</v>
      </c>
      <c r="G136" s="45">
        <f t="shared" si="78"/>
        <v>667.98</v>
      </c>
      <c r="H136" s="45">
        <f t="shared" si="78"/>
        <v>7067.98</v>
      </c>
    </row>
    <row r="137" spans="1:8" x14ac:dyDescent="0.25">
      <c r="A137" s="49" t="s">
        <v>387</v>
      </c>
      <c r="B137" s="49"/>
      <c r="C137" s="50" t="s">
        <v>98</v>
      </c>
      <c r="D137" s="51">
        <v>0</v>
      </c>
      <c r="E137" s="51">
        <v>2970</v>
      </c>
      <c r="F137" s="134">
        <f t="shared" ref="F137:F141" si="79">D137+E137</f>
        <v>2970</v>
      </c>
      <c r="G137" s="134">
        <v>695.87</v>
      </c>
      <c r="H137" s="133">
        <f t="shared" si="77"/>
        <v>3665.87</v>
      </c>
    </row>
    <row r="138" spans="1:8" x14ac:dyDescent="0.25">
      <c r="A138" s="49" t="s">
        <v>388</v>
      </c>
      <c r="B138" s="49"/>
      <c r="C138" s="50" t="s">
        <v>375</v>
      </c>
      <c r="D138" s="51">
        <v>0</v>
      </c>
      <c r="E138" s="51">
        <v>1600</v>
      </c>
      <c r="F138" s="134">
        <f t="shared" si="79"/>
        <v>1600</v>
      </c>
      <c r="G138" s="134">
        <v>0</v>
      </c>
      <c r="H138" s="133">
        <f t="shared" si="77"/>
        <v>1600</v>
      </c>
    </row>
    <row r="139" spans="1:8" x14ac:dyDescent="0.25">
      <c r="A139" s="49" t="s">
        <v>389</v>
      </c>
      <c r="B139" s="49"/>
      <c r="C139" s="50" t="s">
        <v>102</v>
      </c>
      <c r="D139" s="51">
        <v>0</v>
      </c>
      <c r="E139" s="51">
        <v>100</v>
      </c>
      <c r="F139" s="134">
        <f t="shared" si="79"/>
        <v>100</v>
      </c>
      <c r="G139" s="134">
        <v>-100</v>
      </c>
      <c r="H139" s="133">
        <f t="shared" si="77"/>
        <v>0</v>
      </c>
    </row>
    <row r="140" spans="1:8" x14ac:dyDescent="0.25">
      <c r="A140" s="49" t="s">
        <v>390</v>
      </c>
      <c r="B140" s="49"/>
      <c r="C140" s="50" t="s">
        <v>100</v>
      </c>
      <c r="D140" s="51">
        <v>0</v>
      </c>
      <c r="E140" s="51">
        <v>980</v>
      </c>
      <c r="F140" s="134">
        <f t="shared" si="79"/>
        <v>980</v>
      </c>
      <c r="G140" s="134">
        <v>-23.18</v>
      </c>
      <c r="H140" s="133">
        <f t="shared" si="77"/>
        <v>956.82</v>
      </c>
    </row>
    <row r="141" spans="1:8" x14ac:dyDescent="0.25">
      <c r="A141" s="49" t="s">
        <v>391</v>
      </c>
      <c r="B141" s="49"/>
      <c r="C141" s="50" t="s">
        <v>104</v>
      </c>
      <c r="D141" s="51">
        <v>0</v>
      </c>
      <c r="E141" s="51">
        <v>750</v>
      </c>
      <c r="F141" s="134">
        <f t="shared" si="79"/>
        <v>750</v>
      </c>
      <c r="G141" s="134">
        <v>-204.71</v>
      </c>
      <c r="H141" s="133">
        <f t="shared" si="77"/>
        <v>545.29</v>
      </c>
    </row>
    <row r="142" spans="1:8" s="140" customFormat="1" x14ac:dyDescent="0.25">
      <c r="A142" s="49" t="s">
        <v>405</v>
      </c>
      <c r="B142" s="49"/>
      <c r="C142" s="50" t="s">
        <v>406</v>
      </c>
      <c r="D142" s="51">
        <v>0</v>
      </c>
      <c r="E142" s="51">
        <v>0</v>
      </c>
      <c r="F142" s="134">
        <f t="shared" ref="F142" si="80">D142+E142</f>
        <v>0</v>
      </c>
      <c r="G142" s="134">
        <v>300</v>
      </c>
      <c r="H142" s="133">
        <f t="shared" si="77"/>
        <v>300</v>
      </c>
    </row>
    <row r="143" spans="1:8" ht="22.5" x14ac:dyDescent="0.25">
      <c r="A143" s="37" t="s">
        <v>109</v>
      </c>
      <c r="B143" s="37" t="s">
        <v>281</v>
      </c>
      <c r="C143" s="38" t="s">
        <v>156</v>
      </c>
      <c r="D143" s="39">
        <f>D144</f>
        <v>2982</v>
      </c>
      <c r="E143" s="39">
        <f>E144</f>
        <v>66.300000000000068</v>
      </c>
      <c r="F143" s="39">
        <f t="shared" ref="F143:H143" si="81">F144</f>
        <v>3048.3</v>
      </c>
      <c r="G143" s="39">
        <f t="shared" si="81"/>
        <v>660</v>
      </c>
      <c r="H143" s="39">
        <f t="shared" si="81"/>
        <v>3708.3</v>
      </c>
    </row>
    <row r="144" spans="1:8" x14ac:dyDescent="0.25">
      <c r="A144" s="40" t="s">
        <v>6</v>
      </c>
      <c r="B144" s="40" t="s">
        <v>22</v>
      </c>
      <c r="C144" s="41" t="s">
        <v>23</v>
      </c>
      <c r="D144" s="42">
        <f>D145+D150+D155</f>
        <v>2982</v>
      </c>
      <c r="E144" s="42">
        <f t="shared" ref="E144:F144" si="82">E145+E150+E155</f>
        <v>66.300000000000068</v>
      </c>
      <c r="F144" s="42">
        <f t="shared" si="82"/>
        <v>3048.3</v>
      </c>
      <c r="G144" s="42">
        <f t="shared" ref="G144" si="83">G145+G150+G155</f>
        <v>660</v>
      </c>
      <c r="H144" s="42">
        <f>H145+H150+H155</f>
        <v>3708.3</v>
      </c>
    </row>
    <row r="145" spans="1:8" x14ac:dyDescent="0.25">
      <c r="A145" s="43" t="s">
        <v>6</v>
      </c>
      <c r="B145" s="43" t="s">
        <v>24</v>
      </c>
      <c r="C145" s="44" t="s">
        <v>25</v>
      </c>
      <c r="D145" s="45">
        <f t="shared" ref="D145:E146" si="84">D146</f>
        <v>295</v>
      </c>
      <c r="E145" s="45">
        <f>E146</f>
        <v>-22.78</v>
      </c>
      <c r="F145" s="45">
        <f>F146</f>
        <v>272.22000000000003</v>
      </c>
      <c r="G145" s="45">
        <f t="shared" ref="G145:H146" si="85">G146</f>
        <v>0</v>
      </c>
      <c r="H145" s="45">
        <f t="shared" si="85"/>
        <v>272.22000000000003</v>
      </c>
    </row>
    <row r="146" spans="1:8" x14ac:dyDescent="0.25">
      <c r="A146" s="46" t="s">
        <v>6</v>
      </c>
      <c r="B146" s="46" t="s">
        <v>157</v>
      </c>
      <c r="C146" s="47" t="s">
        <v>158</v>
      </c>
      <c r="D146" s="48">
        <f t="shared" si="84"/>
        <v>295</v>
      </c>
      <c r="E146" s="48">
        <f t="shared" si="84"/>
        <v>-22.78</v>
      </c>
      <c r="F146" s="48">
        <f>F147</f>
        <v>272.22000000000003</v>
      </c>
      <c r="G146" s="48">
        <f t="shared" si="85"/>
        <v>0</v>
      </c>
      <c r="H146" s="48">
        <f t="shared" si="85"/>
        <v>272.22000000000003</v>
      </c>
    </row>
    <row r="147" spans="1:8" x14ac:dyDescent="0.25">
      <c r="A147" s="49"/>
      <c r="B147" s="49"/>
      <c r="C147" s="77" t="s">
        <v>92</v>
      </c>
      <c r="D147" s="78">
        <f>D148+D149</f>
        <v>295</v>
      </c>
      <c r="E147" s="78">
        <f t="shared" ref="E147:F147" si="86">E148+E149</f>
        <v>-22.78</v>
      </c>
      <c r="F147" s="78">
        <f t="shared" si="86"/>
        <v>272.22000000000003</v>
      </c>
      <c r="G147" s="78">
        <f t="shared" ref="G147:H147" si="87">G148+G149</f>
        <v>0</v>
      </c>
      <c r="H147" s="78">
        <f t="shared" si="87"/>
        <v>272.22000000000003</v>
      </c>
    </row>
    <row r="148" spans="1:8" x14ac:dyDescent="0.25">
      <c r="A148" s="153" t="s">
        <v>230</v>
      </c>
      <c r="B148" s="49">
        <v>322</v>
      </c>
      <c r="C148" s="50" t="s">
        <v>231</v>
      </c>
      <c r="D148" s="51">
        <v>83</v>
      </c>
      <c r="E148" s="51">
        <v>149.22</v>
      </c>
      <c r="F148" s="134">
        <f t="shared" ref="F148:F149" si="88">D148+E148</f>
        <v>232.22</v>
      </c>
      <c r="G148" s="134">
        <v>0</v>
      </c>
      <c r="H148" s="133">
        <f t="shared" ref="H148:H149" si="89">F148+G148</f>
        <v>232.22</v>
      </c>
    </row>
    <row r="149" spans="1:8" x14ac:dyDescent="0.25">
      <c r="A149" s="153" t="s">
        <v>232</v>
      </c>
      <c r="B149" s="49">
        <v>322</v>
      </c>
      <c r="C149" s="50" t="s">
        <v>233</v>
      </c>
      <c r="D149" s="51">
        <v>212</v>
      </c>
      <c r="E149" s="51">
        <v>-172</v>
      </c>
      <c r="F149" s="134">
        <f t="shared" si="88"/>
        <v>40</v>
      </c>
      <c r="G149" s="134">
        <v>0</v>
      </c>
      <c r="H149" s="133">
        <f t="shared" si="89"/>
        <v>40</v>
      </c>
    </row>
    <row r="150" spans="1:8" x14ac:dyDescent="0.25">
      <c r="A150" s="43" t="s">
        <v>6</v>
      </c>
      <c r="B150" s="43" t="s">
        <v>34</v>
      </c>
      <c r="C150" s="44" t="s">
        <v>35</v>
      </c>
      <c r="D150" s="45">
        <f t="shared" ref="D150:H150" si="90">SUM(D151:D154)</f>
        <v>2687</v>
      </c>
      <c r="E150" s="45">
        <f t="shared" si="90"/>
        <v>-269</v>
      </c>
      <c r="F150" s="45">
        <f t="shared" si="90"/>
        <v>2418</v>
      </c>
      <c r="G150" s="45">
        <f t="shared" si="90"/>
        <v>660</v>
      </c>
      <c r="H150" s="45">
        <f t="shared" si="90"/>
        <v>3078</v>
      </c>
    </row>
    <row r="151" spans="1:8" x14ac:dyDescent="0.25">
      <c r="A151" s="153" t="s">
        <v>234</v>
      </c>
      <c r="B151" s="49">
        <v>322</v>
      </c>
      <c r="C151" s="50" t="s">
        <v>233</v>
      </c>
      <c r="D151" s="51">
        <v>1464</v>
      </c>
      <c r="E151" s="51">
        <v>0</v>
      </c>
      <c r="F151" s="134">
        <f>D151+E151</f>
        <v>1464</v>
      </c>
      <c r="G151" s="134">
        <v>358</v>
      </c>
      <c r="H151" s="133">
        <f t="shared" ref="H151:H152" si="91">F151+G151</f>
        <v>1822</v>
      </c>
    </row>
    <row r="152" spans="1:8" x14ac:dyDescent="0.25">
      <c r="A152" s="153" t="s">
        <v>235</v>
      </c>
      <c r="B152" s="49">
        <v>322</v>
      </c>
      <c r="C152" s="50" t="s">
        <v>231</v>
      </c>
      <c r="D152" s="51">
        <v>954</v>
      </c>
      <c r="E152" s="51">
        <v>0</v>
      </c>
      <c r="F152" s="134">
        <f t="shared" ref="F152:F154" si="92">D152+E152</f>
        <v>954</v>
      </c>
      <c r="G152" s="134">
        <v>302</v>
      </c>
      <c r="H152" s="133">
        <f t="shared" si="91"/>
        <v>1256</v>
      </c>
    </row>
    <row r="153" spans="1:8" x14ac:dyDescent="0.25">
      <c r="A153" s="153" t="s">
        <v>236</v>
      </c>
      <c r="B153" s="49">
        <v>322</v>
      </c>
      <c r="C153" s="50" t="s">
        <v>289</v>
      </c>
      <c r="D153" s="51">
        <v>106</v>
      </c>
      <c r="E153" s="51">
        <v>-106</v>
      </c>
      <c r="F153" s="134">
        <f t="shared" si="92"/>
        <v>0</v>
      </c>
      <c r="G153" s="134">
        <v>0</v>
      </c>
      <c r="H153" s="133">
        <f t="shared" ref="H153:H154" si="93">F153+G153</f>
        <v>0</v>
      </c>
    </row>
    <row r="154" spans="1:8" s="124" customFormat="1" x14ac:dyDescent="0.25">
      <c r="A154" s="153" t="s">
        <v>238</v>
      </c>
      <c r="B154" s="49">
        <v>322</v>
      </c>
      <c r="C154" s="50" t="s">
        <v>290</v>
      </c>
      <c r="D154" s="51">
        <v>163</v>
      </c>
      <c r="E154" s="51">
        <v>-163</v>
      </c>
      <c r="F154" s="134">
        <f t="shared" si="92"/>
        <v>0</v>
      </c>
      <c r="G154" s="134">
        <v>0</v>
      </c>
      <c r="H154" s="133">
        <f t="shared" si="93"/>
        <v>0</v>
      </c>
    </row>
    <row r="155" spans="1:8" s="124" customFormat="1" x14ac:dyDescent="0.25">
      <c r="A155" s="43" t="s">
        <v>6</v>
      </c>
      <c r="B155" s="43" t="s">
        <v>34</v>
      </c>
      <c r="C155" s="44" t="s">
        <v>392</v>
      </c>
      <c r="D155" s="45">
        <f>SUM(D156:D157)</f>
        <v>0</v>
      </c>
      <c r="E155" s="45">
        <f>SUM(E156:E157)</f>
        <v>358.08000000000004</v>
      </c>
      <c r="F155" s="45">
        <f>SUM(F156:F157)</f>
        <v>358.08000000000004</v>
      </c>
      <c r="G155" s="45">
        <f t="shared" ref="G155:H155" si="94">SUM(G156:G157)</f>
        <v>0</v>
      </c>
      <c r="H155" s="45">
        <f t="shared" si="94"/>
        <v>358.08000000000004</v>
      </c>
    </row>
    <row r="156" spans="1:8" s="124" customFormat="1" x14ac:dyDescent="0.25">
      <c r="A156" s="153" t="s">
        <v>381</v>
      </c>
      <c r="B156" s="49">
        <v>322</v>
      </c>
      <c r="C156" s="50" t="s">
        <v>233</v>
      </c>
      <c r="D156" s="51">
        <v>0</v>
      </c>
      <c r="E156" s="51">
        <v>140.08000000000001</v>
      </c>
      <c r="F156" s="134">
        <f>D156+E156</f>
        <v>140.08000000000001</v>
      </c>
      <c r="G156" s="134">
        <v>0</v>
      </c>
      <c r="H156" s="133">
        <f t="shared" ref="H156:H157" si="95">F156+G156</f>
        <v>140.08000000000001</v>
      </c>
    </row>
    <row r="157" spans="1:8" x14ac:dyDescent="0.25">
      <c r="A157" s="153" t="s">
        <v>380</v>
      </c>
      <c r="B157" s="49">
        <v>322</v>
      </c>
      <c r="C157" s="50" t="s">
        <v>231</v>
      </c>
      <c r="D157" s="51">
        <v>0</v>
      </c>
      <c r="E157" s="51">
        <v>218</v>
      </c>
      <c r="F157" s="134">
        <f t="shared" ref="F157" si="96">D157+E157</f>
        <v>218</v>
      </c>
      <c r="G157" s="134">
        <v>0</v>
      </c>
      <c r="H157" s="133">
        <f t="shared" si="95"/>
        <v>218</v>
      </c>
    </row>
    <row r="158" spans="1:8" ht="22.5" x14ac:dyDescent="0.25">
      <c r="A158" s="37" t="s">
        <v>109</v>
      </c>
      <c r="B158" s="37" t="s">
        <v>155</v>
      </c>
      <c r="C158" s="38" t="s">
        <v>288</v>
      </c>
      <c r="D158" s="39">
        <f>D159+D164</f>
        <v>0</v>
      </c>
      <c r="E158" s="39">
        <f>E159+E164</f>
        <v>996</v>
      </c>
      <c r="F158" s="39">
        <f>F159+F164</f>
        <v>996</v>
      </c>
      <c r="G158" s="39">
        <f t="shared" ref="G158:H158" si="97">G159+G164</f>
        <v>625</v>
      </c>
      <c r="H158" s="39">
        <f t="shared" si="97"/>
        <v>1621</v>
      </c>
    </row>
    <row r="159" spans="1:8" x14ac:dyDescent="0.25">
      <c r="A159" s="40" t="s">
        <v>6</v>
      </c>
      <c r="B159" s="40" t="s">
        <v>85</v>
      </c>
      <c r="C159" s="41" t="s">
        <v>86</v>
      </c>
      <c r="D159" s="42">
        <f t="shared" ref="D159:E160" si="98">D160</f>
        <v>0</v>
      </c>
      <c r="E159" s="42">
        <f>E160</f>
        <v>806</v>
      </c>
      <c r="F159" s="42">
        <f>F160</f>
        <v>806</v>
      </c>
      <c r="G159" s="42">
        <f t="shared" ref="G159:H160" si="99">G160</f>
        <v>176</v>
      </c>
      <c r="H159" s="42">
        <f t="shared" si="99"/>
        <v>982</v>
      </c>
    </row>
    <row r="160" spans="1:8" x14ac:dyDescent="0.25">
      <c r="A160" s="43" t="s">
        <v>6</v>
      </c>
      <c r="B160" s="43" t="s">
        <v>87</v>
      </c>
      <c r="C160" s="44" t="s">
        <v>88</v>
      </c>
      <c r="D160" s="45">
        <f t="shared" si="98"/>
        <v>0</v>
      </c>
      <c r="E160" s="45">
        <f t="shared" si="98"/>
        <v>806</v>
      </c>
      <c r="F160" s="45">
        <f>F161</f>
        <v>806</v>
      </c>
      <c r="G160" s="45">
        <f t="shared" si="99"/>
        <v>176</v>
      </c>
      <c r="H160" s="45">
        <f t="shared" si="99"/>
        <v>982</v>
      </c>
    </row>
    <row r="161" spans="1:8" x14ac:dyDescent="0.25">
      <c r="A161" s="46" t="s">
        <v>6</v>
      </c>
      <c r="B161" s="46" t="s">
        <v>282</v>
      </c>
      <c r="C161" s="47" t="s">
        <v>283</v>
      </c>
      <c r="D161" s="48">
        <f t="shared" ref="D161:F161" si="100">D162+D163</f>
        <v>0</v>
      </c>
      <c r="E161" s="48">
        <f t="shared" si="100"/>
        <v>806</v>
      </c>
      <c r="F161" s="48">
        <f t="shared" si="100"/>
        <v>806</v>
      </c>
      <c r="G161" s="48">
        <f t="shared" ref="G161:H161" si="101">G162+G163</f>
        <v>176</v>
      </c>
      <c r="H161" s="48">
        <f t="shared" si="101"/>
        <v>982</v>
      </c>
    </row>
    <row r="162" spans="1:8" x14ac:dyDescent="0.25">
      <c r="A162" s="153" t="s">
        <v>338</v>
      </c>
      <c r="B162" s="49">
        <v>322</v>
      </c>
      <c r="C162" s="50" t="s">
        <v>231</v>
      </c>
      <c r="D162" s="51">
        <v>0</v>
      </c>
      <c r="E162" s="51">
        <v>318</v>
      </c>
      <c r="F162" s="134">
        <f>D162+E162</f>
        <v>318</v>
      </c>
      <c r="G162" s="134">
        <v>61</v>
      </c>
      <c r="H162" s="133">
        <f t="shared" ref="H162:H163" si="102">F162+G162</f>
        <v>379</v>
      </c>
    </row>
    <row r="163" spans="1:8" x14ac:dyDescent="0.25">
      <c r="A163" s="153" t="s">
        <v>339</v>
      </c>
      <c r="B163" s="49">
        <v>322</v>
      </c>
      <c r="C163" s="50" t="s">
        <v>233</v>
      </c>
      <c r="D163" s="51">
        <v>0</v>
      </c>
      <c r="E163" s="51">
        <v>488</v>
      </c>
      <c r="F163" s="134">
        <f>D163+E163</f>
        <v>488</v>
      </c>
      <c r="G163" s="134">
        <v>115</v>
      </c>
      <c r="H163" s="133">
        <f t="shared" si="102"/>
        <v>603</v>
      </c>
    </row>
    <row r="164" spans="1:8" x14ac:dyDescent="0.25">
      <c r="A164" s="40" t="s">
        <v>6</v>
      </c>
      <c r="B164" s="40" t="s">
        <v>22</v>
      </c>
      <c r="C164" s="41" t="s">
        <v>23</v>
      </c>
      <c r="D164" s="42">
        <f>D165+D168</f>
        <v>0</v>
      </c>
      <c r="E164" s="42">
        <f>E165+E168</f>
        <v>190</v>
      </c>
      <c r="F164" s="42">
        <f>F165+F168</f>
        <v>190</v>
      </c>
      <c r="G164" s="42">
        <f t="shared" ref="G164:H164" si="103">G165+G168</f>
        <v>449</v>
      </c>
      <c r="H164" s="42">
        <f t="shared" si="103"/>
        <v>639</v>
      </c>
    </row>
    <row r="165" spans="1:8" x14ac:dyDescent="0.25">
      <c r="A165" s="43" t="s">
        <v>6</v>
      </c>
      <c r="B165" s="43" t="s">
        <v>24</v>
      </c>
      <c r="C165" s="44" t="s">
        <v>25</v>
      </c>
      <c r="D165" s="45">
        <f t="shared" ref="D165:F165" si="104">D166+D167</f>
        <v>0</v>
      </c>
      <c r="E165" s="45">
        <f t="shared" si="104"/>
        <v>99</v>
      </c>
      <c r="F165" s="45">
        <f t="shared" si="104"/>
        <v>99</v>
      </c>
      <c r="G165" s="45">
        <f t="shared" ref="G165:H165" si="105">G166+G167</f>
        <v>30</v>
      </c>
      <c r="H165" s="45">
        <f t="shared" si="105"/>
        <v>129</v>
      </c>
    </row>
    <row r="166" spans="1:8" x14ac:dyDescent="0.25">
      <c r="A166" s="153" t="s">
        <v>384</v>
      </c>
      <c r="B166" s="49">
        <v>322</v>
      </c>
      <c r="C166" s="50" t="s">
        <v>231</v>
      </c>
      <c r="D166" s="51">
        <v>0</v>
      </c>
      <c r="E166" s="51">
        <v>28</v>
      </c>
      <c r="F166" s="134">
        <f>D166+E166</f>
        <v>28</v>
      </c>
      <c r="G166" s="134">
        <v>22</v>
      </c>
      <c r="H166" s="133">
        <f t="shared" ref="H166:H170" si="106">F166+G166</f>
        <v>50</v>
      </c>
    </row>
    <row r="167" spans="1:8" x14ac:dyDescent="0.25">
      <c r="A167" s="153" t="s">
        <v>385</v>
      </c>
      <c r="B167" s="49">
        <v>322</v>
      </c>
      <c r="C167" s="50" t="s">
        <v>233</v>
      </c>
      <c r="D167" s="51">
        <v>0</v>
      </c>
      <c r="E167" s="51">
        <v>71</v>
      </c>
      <c r="F167" s="134">
        <f>D167+E167</f>
        <v>71</v>
      </c>
      <c r="G167" s="134">
        <v>8</v>
      </c>
      <c r="H167" s="133">
        <f t="shared" si="106"/>
        <v>79</v>
      </c>
    </row>
    <row r="168" spans="1:8" x14ac:dyDescent="0.25">
      <c r="A168" s="43" t="s">
        <v>6</v>
      </c>
      <c r="B168" s="43" t="s">
        <v>34</v>
      </c>
      <c r="C168" s="44" t="s">
        <v>35</v>
      </c>
      <c r="D168" s="45">
        <f>SUM(D169:D170)</f>
        <v>0</v>
      </c>
      <c r="E168" s="45">
        <f>SUM(E169:E170)</f>
        <v>91</v>
      </c>
      <c r="F168" s="45">
        <f>SUM(F169:F170)</f>
        <v>91</v>
      </c>
      <c r="G168" s="45">
        <f t="shared" ref="G168:H168" si="107">SUM(G169:G170)</f>
        <v>419</v>
      </c>
      <c r="H168" s="45">
        <f t="shared" si="107"/>
        <v>510</v>
      </c>
    </row>
    <row r="169" spans="1:8" x14ac:dyDescent="0.25">
      <c r="A169" s="153" t="s">
        <v>340</v>
      </c>
      <c r="B169" s="49">
        <v>322</v>
      </c>
      <c r="C169" s="50" t="s">
        <v>289</v>
      </c>
      <c r="D169" s="51">
        <v>0</v>
      </c>
      <c r="E169" s="51">
        <v>55</v>
      </c>
      <c r="F169" s="134">
        <f t="shared" ref="F169:F170" si="108">D169+E169</f>
        <v>55</v>
      </c>
      <c r="G169" s="134">
        <v>245</v>
      </c>
      <c r="H169" s="133">
        <f t="shared" si="106"/>
        <v>300</v>
      </c>
    </row>
    <row r="170" spans="1:8" x14ac:dyDescent="0.25">
      <c r="A170" s="153" t="s">
        <v>341</v>
      </c>
      <c r="B170" s="49">
        <v>322</v>
      </c>
      <c r="C170" s="50" t="s">
        <v>290</v>
      </c>
      <c r="D170" s="51">
        <v>0</v>
      </c>
      <c r="E170" s="51">
        <v>36</v>
      </c>
      <c r="F170" s="134">
        <f t="shared" si="108"/>
        <v>36</v>
      </c>
      <c r="G170" s="134">
        <v>174</v>
      </c>
      <c r="H170" s="133">
        <f t="shared" si="106"/>
        <v>210</v>
      </c>
    </row>
    <row r="171" spans="1:8" ht="22.5" x14ac:dyDescent="0.25">
      <c r="A171" s="37" t="s">
        <v>109</v>
      </c>
      <c r="B171" s="37" t="s">
        <v>121</v>
      </c>
      <c r="C171" s="38" t="s">
        <v>291</v>
      </c>
      <c r="D171" s="39">
        <f>D172+D181</f>
        <v>0</v>
      </c>
      <c r="E171" s="39">
        <f>E172+E181</f>
        <v>10860</v>
      </c>
      <c r="F171" s="39">
        <f>F172+F181</f>
        <v>10860</v>
      </c>
      <c r="G171" s="39">
        <f t="shared" ref="G171:H171" si="109">G172+G181</f>
        <v>11068</v>
      </c>
      <c r="H171" s="39">
        <f t="shared" si="109"/>
        <v>21928</v>
      </c>
    </row>
    <row r="172" spans="1:8" x14ac:dyDescent="0.25">
      <c r="A172" s="40" t="s">
        <v>6</v>
      </c>
      <c r="B172" s="40" t="s">
        <v>85</v>
      </c>
      <c r="C172" s="41" t="s">
        <v>86</v>
      </c>
      <c r="D172" s="42">
        <f t="shared" ref="D172:H172" si="110">D173</f>
        <v>0</v>
      </c>
      <c r="E172" s="42">
        <f t="shared" si="110"/>
        <v>4760</v>
      </c>
      <c r="F172" s="42">
        <f t="shared" si="110"/>
        <v>4760</v>
      </c>
      <c r="G172" s="42">
        <f t="shared" si="110"/>
        <v>5674</v>
      </c>
      <c r="H172" s="42">
        <f t="shared" si="110"/>
        <v>10434</v>
      </c>
    </row>
    <row r="173" spans="1:8" x14ac:dyDescent="0.25">
      <c r="A173" s="43" t="s">
        <v>6</v>
      </c>
      <c r="B173" s="43" t="s">
        <v>87</v>
      </c>
      <c r="C173" s="44" t="s">
        <v>88</v>
      </c>
      <c r="D173" s="45">
        <f>SUM(D174:D180)</f>
        <v>0</v>
      </c>
      <c r="E173" s="45">
        <f t="shared" ref="E173:H173" si="111">SUM(E174:E180)</f>
        <v>4760</v>
      </c>
      <c r="F173" s="45">
        <f t="shared" si="111"/>
        <v>4760</v>
      </c>
      <c r="G173" s="45">
        <f t="shared" si="111"/>
        <v>5674</v>
      </c>
      <c r="H173" s="45">
        <f t="shared" si="111"/>
        <v>10434</v>
      </c>
    </row>
    <row r="174" spans="1:8" s="124" customFormat="1" x14ac:dyDescent="0.25">
      <c r="A174" s="49" t="s">
        <v>259</v>
      </c>
      <c r="B174" s="49"/>
      <c r="C174" s="50" t="s">
        <v>159</v>
      </c>
      <c r="D174" s="51">
        <v>0</v>
      </c>
      <c r="E174" s="51">
        <v>1900</v>
      </c>
      <c r="F174" s="134">
        <f t="shared" ref="F174:F180" si="112">D174+E174</f>
        <v>1900</v>
      </c>
      <c r="G174" s="134">
        <v>-1254</v>
      </c>
      <c r="H174" s="133">
        <f t="shared" ref="H174:H180" si="113">F174+G174</f>
        <v>646</v>
      </c>
    </row>
    <row r="175" spans="1:8" x14ac:dyDescent="0.25">
      <c r="A175" s="49" t="s">
        <v>259</v>
      </c>
      <c r="B175" s="49"/>
      <c r="C175" s="50" t="s">
        <v>98</v>
      </c>
      <c r="D175" s="51">
        <v>0</v>
      </c>
      <c r="E175" s="51">
        <v>2200</v>
      </c>
      <c r="F175" s="134">
        <f t="shared" ref="F175" si="114">D175+E175</f>
        <v>2200</v>
      </c>
      <c r="G175" s="134">
        <v>5057</v>
      </c>
      <c r="H175" s="133">
        <f t="shared" si="113"/>
        <v>7257</v>
      </c>
    </row>
    <row r="176" spans="1:8" x14ac:dyDescent="0.25">
      <c r="A176" s="49" t="s">
        <v>259</v>
      </c>
      <c r="B176" s="49"/>
      <c r="C176" s="50" t="s">
        <v>161</v>
      </c>
      <c r="D176" s="51">
        <v>0</v>
      </c>
      <c r="E176" s="51">
        <v>310</v>
      </c>
      <c r="F176" s="134">
        <f t="shared" si="112"/>
        <v>310</v>
      </c>
      <c r="G176" s="134">
        <v>-203</v>
      </c>
      <c r="H176" s="133">
        <f t="shared" si="113"/>
        <v>107</v>
      </c>
    </row>
    <row r="177" spans="1:8" x14ac:dyDescent="0.25">
      <c r="A177" s="49" t="s">
        <v>259</v>
      </c>
      <c r="B177" s="49"/>
      <c r="C177" s="50" t="s">
        <v>100</v>
      </c>
      <c r="D177" s="51">
        <v>0</v>
      </c>
      <c r="E177" s="51">
        <v>350</v>
      </c>
      <c r="F177" s="134">
        <f t="shared" si="112"/>
        <v>350</v>
      </c>
      <c r="G177" s="134">
        <v>847</v>
      </c>
      <c r="H177" s="133">
        <f t="shared" si="113"/>
        <v>1197</v>
      </c>
    </row>
    <row r="178" spans="1:8" s="140" customFormat="1" x14ac:dyDescent="0.25">
      <c r="A178" s="49" t="s">
        <v>259</v>
      </c>
      <c r="B178" s="49"/>
      <c r="C178" s="50" t="s">
        <v>307</v>
      </c>
      <c r="D178" s="51">
        <v>0</v>
      </c>
      <c r="E178" s="51">
        <v>0</v>
      </c>
      <c r="F178" s="134">
        <f t="shared" si="112"/>
        <v>0</v>
      </c>
      <c r="G178" s="134">
        <v>823</v>
      </c>
      <c r="H178" s="133">
        <f t="shared" si="113"/>
        <v>823</v>
      </c>
    </row>
    <row r="179" spans="1:8" s="140" customFormat="1" x14ac:dyDescent="0.25">
      <c r="A179" s="49" t="s">
        <v>259</v>
      </c>
      <c r="B179" s="49"/>
      <c r="C179" s="50" t="s">
        <v>407</v>
      </c>
      <c r="D179" s="51">
        <v>0</v>
      </c>
      <c r="E179" s="51">
        <v>0</v>
      </c>
      <c r="F179" s="134">
        <f t="shared" si="112"/>
        <v>0</v>
      </c>
      <c r="G179" s="134">
        <v>253</v>
      </c>
      <c r="H179" s="133">
        <f t="shared" si="113"/>
        <v>253</v>
      </c>
    </row>
    <row r="180" spans="1:8" s="148" customFormat="1" x14ac:dyDescent="0.25">
      <c r="A180" s="49" t="s">
        <v>260</v>
      </c>
      <c r="B180" s="149" t="s">
        <v>264</v>
      </c>
      <c r="C180" s="50" t="s">
        <v>412</v>
      </c>
      <c r="D180" s="51">
        <v>0</v>
      </c>
      <c r="E180" s="51">
        <v>0</v>
      </c>
      <c r="F180" s="134">
        <f t="shared" si="112"/>
        <v>0</v>
      </c>
      <c r="G180" s="134">
        <v>151</v>
      </c>
      <c r="H180" s="133">
        <f t="shared" si="113"/>
        <v>151</v>
      </c>
    </row>
    <row r="181" spans="1:8" x14ac:dyDescent="0.25">
      <c r="A181" s="40" t="s">
        <v>6</v>
      </c>
      <c r="B181" s="40" t="s">
        <v>22</v>
      </c>
      <c r="C181" s="41" t="s">
        <v>23</v>
      </c>
      <c r="D181" s="42">
        <f t="shared" ref="D181:E181" si="115">D182</f>
        <v>0</v>
      </c>
      <c r="E181" s="42">
        <f t="shared" si="115"/>
        <v>6100</v>
      </c>
      <c r="F181" s="42">
        <f>F182</f>
        <v>6100</v>
      </c>
      <c r="G181" s="42">
        <f t="shared" ref="G181:H181" si="116">G182</f>
        <v>5394</v>
      </c>
      <c r="H181" s="42">
        <f t="shared" si="116"/>
        <v>11494</v>
      </c>
    </row>
    <row r="182" spans="1:8" x14ac:dyDescent="0.25">
      <c r="A182" s="43" t="s">
        <v>6</v>
      </c>
      <c r="B182" s="43" t="s">
        <v>34</v>
      </c>
      <c r="C182" s="44" t="s">
        <v>35</v>
      </c>
      <c r="D182" s="45">
        <f>SUM(D183:D187)</f>
        <v>0</v>
      </c>
      <c r="E182" s="45">
        <f t="shared" ref="E182:H182" si="117">SUM(E183:E187)</f>
        <v>6100</v>
      </c>
      <c r="F182" s="45">
        <f t="shared" si="117"/>
        <v>6100</v>
      </c>
      <c r="G182" s="45">
        <f t="shared" si="117"/>
        <v>5394</v>
      </c>
      <c r="H182" s="45">
        <f t="shared" si="117"/>
        <v>11494</v>
      </c>
    </row>
    <row r="183" spans="1:8" x14ac:dyDescent="0.25">
      <c r="A183" s="49" t="s">
        <v>266</v>
      </c>
      <c r="B183" s="49"/>
      <c r="C183" s="50" t="s">
        <v>98</v>
      </c>
      <c r="D183" s="51">
        <v>0</v>
      </c>
      <c r="E183" s="51">
        <v>3900</v>
      </c>
      <c r="F183" s="134">
        <f t="shared" ref="F183:F187" si="118">D183+E183</f>
        <v>3900</v>
      </c>
      <c r="G183" s="134">
        <v>4718</v>
      </c>
      <c r="H183" s="133">
        <f t="shared" ref="H183:H187" si="119">F183+G183</f>
        <v>8618</v>
      </c>
    </row>
    <row r="184" spans="1:8" x14ac:dyDescent="0.25">
      <c r="A184" s="49" t="s">
        <v>266</v>
      </c>
      <c r="B184" s="49"/>
      <c r="C184" s="50" t="s">
        <v>307</v>
      </c>
      <c r="D184" s="51">
        <v>0</v>
      </c>
      <c r="E184" s="51">
        <v>1200</v>
      </c>
      <c r="F184" s="134">
        <f t="shared" si="118"/>
        <v>1200</v>
      </c>
      <c r="G184" s="134">
        <v>-223</v>
      </c>
      <c r="H184" s="133">
        <f t="shared" si="119"/>
        <v>977</v>
      </c>
    </row>
    <row r="185" spans="1:8" x14ac:dyDescent="0.25">
      <c r="A185" s="49" t="s">
        <v>266</v>
      </c>
      <c r="B185" s="49"/>
      <c r="C185" s="50" t="s">
        <v>100</v>
      </c>
      <c r="D185" s="51">
        <v>0</v>
      </c>
      <c r="E185" s="51">
        <v>650</v>
      </c>
      <c r="F185" s="134">
        <f t="shared" si="118"/>
        <v>650</v>
      </c>
      <c r="G185" s="134">
        <v>772</v>
      </c>
      <c r="H185" s="133">
        <f t="shared" si="119"/>
        <v>1422</v>
      </c>
    </row>
    <row r="186" spans="1:8" x14ac:dyDescent="0.25">
      <c r="A186" s="49" t="s">
        <v>266</v>
      </c>
      <c r="B186" s="49"/>
      <c r="C186" s="50" t="s">
        <v>104</v>
      </c>
      <c r="D186" s="51">
        <v>0</v>
      </c>
      <c r="E186" s="51">
        <v>350</v>
      </c>
      <c r="F186" s="134">
        <f t="shared" si="118"/>
        <v>350</v>
      </c>
      <c r="G186" s="134">
        <v>-53</v>
      </c>
      <c r="H186" s="133">
        <f t="shared" si="119"/>
        <v>297</v>
      </c>
    </row>
    <row r="187" spans="1:8" s="148" customFormat="1" x14ac:dyDescent="0.25">
      <c r="A187" s="49" t="s">
        <v>265</v>
      </c>
      <c r="B187" s="149" t="s">
        <v>264</v>
      </c>
      <c r="C187" s="50" t="s">
        <v>412</v>
      </c>
      <c r="D187" s="51">
        <v>0</v>
      </c>
      <c r="E187" s="51">
        <v>0</v>
      </c>
      <c r="F187" s="134">
        <f t="shared" si="118"/>
        <v>0</v>
      </c>
      <c r="G187" s="134">
        <v>180</v>
      </c>
      <c r="H187" s="133">
        <f t="shared" si="119"/>
        <v>180</v>
      </c>
    </row>
    <row r="188" spans="1:8" ht="22.5" x14ac:dyDescent="0.25">
      <c r="A188" s="37" t="s">
        <v>109</v>
      </c>
      <c r="B188" s="37" t="s">
        <v>284</v>
      </c>
      <c r="C188" s="38" t="s">
        <v>292</v>
      </c>
      <c r="D188" s="39">
        <f t="shared" ref="D188:H190" si="120">D189</f>
        <v>0</v>
      </c>
      <c r="E188" s="39">
        <f t="shared" si="120"/>
        <v>0</v>
      </c>
      <c r="F188" s="39">
        <f t="shared" si="120"/>
        <v>0</v>
      </c>
      <c r="G188" s="39">
        <f t="shared" si="120"/>
        <v>0</v>
      </c>
      <c r="H188" s="39">
        <f t="shared" si="120"/>
        <v>0</v>
      </c>
    </row>
    <row r="189" spans="1:8" x14ac:dyDescent="0.25">
      <c r="A189" s="40" t="s">
        <v>6</v>
      </c>
      <c r="B189" s="40" t="s">
        <v>22</v>
      </c>
      <c r="C189" s="41" t="s">
        <v>23</v>
      </c>
      <c r="D189" s="42">
        <f t="shared" si="120"/>
        <v>0</v>
      </c>
      <c r="E189" s="42">
        <f t="shared" si="120"/>
        <v>0</v>
      </c>
      <c r="F189" s="42">
        <f t="shared" si="120"/>
        <v>0</v>
      </c>
      <c r="G189" s="42">
        <f t="shared" si="120"/>
        <v>0</v>
      </c>
      <c r="H189" s="42">
        <f t="shared" si="120"/>
        <v>0</v>
      </c>
    </row>
    <row r="190" spans="1:8" x14ac:dyDescent="0.25">
      <c r="A190" s="43" t="s">
        <v>6</v>
      </c>
      <c r="B190" s="43" t="s">
        <v>34</v>
      </c>
      <c r="C190" s="44" t="s">
        <v>35</v>
      </c>
      <c r="D190" s="45">
        <f t="shared" si="120"/>
        <v>0</v>
      </c>
      <c r="E190" s="45">
        <f t="shared" si="120"/>
        <v>0</v>
      </c>
      <c r="F190" s="45">
        <f t="shared" si="120"/>
        <v>0</v>
      </c>
      <c r="G190" s="45">
        <f t="shared" si="120"/>
        <v>0</v>
      </c>
      <c r="H190" s="45">
        <f t="shared" si="120"/>
        <v>0</v>
      </c>
    </row>
    <row r="191" spans="1:8" x14ac:dyDescent="0.25">
      <c r="A191" s="49" t="s">
        <v>266</v>
      </c>
      <c r="B191" s="49"/>
      <c r="C191" s="50" t="s">
        <v>92</v>
      </c>
      <c r="D191" s="51">
        <v>0</v>
      </c>
      <c r="E191" s="51">
        <v>0</v>
      </c>
      <c r="F191" s="51">
        <f>D191+E191</f>
        <v>0</v>
      </c>
      <c r="G191" s="51">
        <v>0</v>
      </c>
      <c r="H191" s="133">
        <f t="shared" ref="H191" si="121">F191+G191</f>
        <v>0</v>
      </c>
    </row>
    <row r="192" spans="1:8" ht="18" customHeight="1" x14ac:dyDescent="0.25">
      <c r="A192" s="37" t="s">
        <v>84</v>
      </c>
      <c r="B192" s="37" t="s">
        <v>126</v>
      </c>
      <c r="C192" s="38" t="s">
        <v>127</v>
      </c>
      <c r="D192" s="39">
        <f>D193</f>
        <v>4000</v>
      </c>
      <c r="E192" s="39">
        <f t="shared" ref="E192:H192" si="122">E193</f>
        <v>0</v>
      </c>
      <c r="F192" s="39">
        <f t="shared" si="122"/>
        <v>4000</v>
      </c>
      <c r="G192" s="39">
        <f t="shared" si="122"/>
        <v>4000</v>
      </c>
      <c r="H192" s="39">
        <f t="shared" si="122"/>
        <v>8000</v>
      </c>
    </row>
    <row r="193" spans="1:8" x14ac:dyDescent="0.25">
      <c r="A193" s="40" t="s">
        <v>6</v>
      </c>
      <c r="B193" s="40" t="s">
        <v>85</v>
      </c>
      <c r="C193" s="41" t="s">
        <v>86</v>
      </c>
      <c r="D193" s="42">
        <f>D194+D196+D198</f>
        <v>4000</v>
      </c>
      <c r="E193" s="42">
        <f t="shared" ref="E193:F193" si="123">E194+E196+E198</f>
        <v>0</v>
      </c>
      <c r="F193" s="42">
        <f t="shared" si="123"/>
        <v>4000</v>
      </c>
      <c r="G193" s="42">
        <f t="shared" ref="G193:H193" si="124">G194+G196+G198</f>
        <v>4000</v>
      </c>
      <c r="H193" s="42">
        <f t="shared" si="124"/>
        <v>8000</v>
      </c>
    </row>
    <row r="194" spans="1:8" x14ac:dyDescent="0.25">
      <c r="A194" s="43" t="s">
        <v>6</v>
      </c>
      <c r="B194" s="43" t="s">
        <v>87</v>
      </c>
      <c r="C194" s="44" t="s">
        <v>115</v>
      </c>
      <c r="D194" s="45">
        <f>D195</f>
        <v>0</v>
      </c>
      <c r="E194" s="45">
        <f t="shared" ref="E194:H194" si="125">E195</f>
        <v>0</v>
      </c>
      <c r="F194" s="45">
        <f t="shared" si="125"/>
        <v>0</v>
      </c>
      <c r="G194" s="45">
        <f t="shared" si="125"/>
        <v>0</v>
      </c>
      <c r="H194" s="45">
        <f t="shared" si="125"/>
        <v>0</v>
      </c>
    </row>
    <row r="195" spans="1:8" x14ac:dyDescent="0.25">
      <c r="A195" s="49" t="s">
        <v>259</v>
      </c>
      <c r="B195" s="49">
        <v>422</v>
      </c>
      <c r="C195" s="50" t="s">
        <v>293</v>
      </c>
      <c r="D195" s="51">
        <v>0</v>
      </c>
      <c r="E195" s="51">
        <v>0</v>
      </c>
      <c r="F195" s="134">
        <f>D195+E195</f>
        <v>0</v>
      </c>
      <c r="G195" s="134">
        <v>0</v>
      </c>
      <c r="H195" s="133">
        <f t="shared" ref="H195" si="126">F195+G195</f>
        <v>0</v>
      </c>
    </row>
    <row r="196" spans="1:8" x14ac:dyDescent="0.25">
      <c r="A196" s="43" t="s">
        <v>6</v>
      </c>
      <c r="B196" s="43" t="s">
        <v>114</v>
      </c>
      <c r="C196" s="44" t="s">
        <v>115</v>
      </c>
      <c r="D196" s="45">
        <f t="shared" ref="D196:H198" si="127">D197</f>
        <v>4000</v>
      </c>
      <c r="E196" s="45">
        <f t="shared" si="127"/>
        <v>-4000</v>
      </c>
      <c r="F196" s="45">
        <f t="shared" si="127"/>
        <v>0</v>
      </c>
      <c r="G196" s="45">
        <f t="shared" si="127"/>
        <v>4000</v>
      </c>
      <c r="H196" s="45">
        <f t="shared" si="127"/>
        <v>4000</v>
      </c>
    </row>
    <row r="197" spans="1:8" x14ac:dyDescent="0.25">
      <c r="A197" s="49" t="s">
        <v>260</v>
      </c>
      <c r="B197" s="49">
        <v>422</v>
      </c>
      <c r="C197" s="50" t="s">
        <v>293</v>
      </c>
      <c r="D197" s="51">
        <v>4000</v>
      </c>
      <c r="E197" s="51">
        <v>-4000</v>
      </c>
      <c r="F197" s="134">
        <f>D197+E197</f>
        <v>0</v>
      </c>
      <c r="G197" s="134">
        <v>4000</v>
      </c>
      <c r="H197" s="133">
        <f t="shared" ref="H197" si="128">F197+G197</f>
        <v>4000</v>
      </c>
    </row>
    <row r="198" spans="1:8" x14ac:dyDescent="0.25">
      <c r="A198" s="43" t="s">
        <v>6</v>
      </c>
      <c r="B198" s="43" t="s">
        <v>269</v>
      </c>
      <c r="C198" s="44" t="s">
        <v>308</v>
      </c>
      <c r="D198" s="45">
        <f t="shared" si="127"/>
        <v>0</v>
      </c>
      <c r="E198" s="45">
        <f t="shared" si="127"/>
        <v>4000</v>
      </c>
      <c r="F198" s="45">
        <f t="shared" si="127"/>
        <v>4000</v>
      </c>
      <c r="G198" s="45">
        <f t="shared" si="127"/>
        <v>0</v>
      </c>
      <c r="H198" s="45">
        <f t="shared" si="127"/>
        <v>4000</v>
      </c>
    </row>
    <row r="199" spans="1:8" x14ac:dyDescent="0.25">
      <c r="A199" s="49" t="s">
        <v>260</v>
      </c>
      <c r="B199" s="49">
        <v>422</v>
      </c>
      <c r="C199" s="50" t="s">
        <v>293</v>
      </c>
      <c r="D199" s="51">
        <v>0</v>
      </c>
      <c r="E199" s="51">
        <v>4000</v>
      </c>
      <c r="F199" s="134">
        <f>D199+E199</f>
        <v>4000</v>
      </c>
      <c r="G199" s="134">
        <v>0</v>
      </c>
      <c r="H199" s="133">
        <f t="shared" ref="H199" si="129">F199+G199</f>
        <v>4000</v>
      </c>
    </row>
    <row r="200" spans="1:8" x14ac:dyDescent="0.25">
      <c r="A200" s="53" t="s">
        <v>83</v>
      </c>
      <c r="B200" s="53" t="s">
        <v>128</v>
      </c>
      <c r="C200" s="54" t="s">
        <v>129</v>
      </c>
      <c r="D200" s="55">
        <f>D201</f>
        <v>2500</v>
      </c>
      <c r="E200" s="55">
        <f t="shared" ref="E200:H201" si="130">E201</f>
        <v>6350</v>
      </c>
      <c r="F200" s="55">
        <f t="shared" si="130"/>
        <v>8850</v>
      </c>
      <c r="G200" s="55">
        <f t="shared" si="130"/>
        <v>3914</v>
      </c>
      <c r="H200" s="55">
        <f t="shared" si="130"/>
        <v>12764</v>
      </c>
    </row>
    <row r="201" spans="1:8" ht="17.25" customHeight="1" x14ac:dyDescent="0.25">
      <c r="A201" s="37" t="s">
        <v>84</v>
      </c>
      <c r="B201" s="37" t="s">
        <v>130</v>
      </c>
      <c r="C201" s="38" t="s">
        <v>129</v>
      </c>
      <c r="D201" s="39">
        <f>D202</f>
        <v>2500</v>
      </c>
      <c r="E201" s="39">
        <f t="shared" si="130"/>
        <v>6350</v>
      </c>
      <c r="F201" s="39">
        <f t="shared" si="130"/>
        <v>8850</v>
      </c>
      <c r="G201" s="39">
        <f t="shared" si="130"/>
        <v>3914</v>
      </c>
      <c r="H201" s="39">
        <f t="shared" si="130"/>
        <v>12764</v>
      </c>
    </row>
    <row r="202" spans="1:8" x14ac:dyDescent="0.25">
      <c r="A202" s="40" t="s">
        <v>6</v>
      </c>
      <c r="B202" s="40" t="s">
        <v>85</v>
      </c>
      <c r="C202" s="41" t="s">
        <v>86</v>
      </c>
      <c r="D202" s="42">
        <f>D203+D207</f>
        <v>2500</v>
      </c>
      <c r="E202" s="42">
        <f t="shared" ref="E202" si="131">E203+E207</f>
        <v>6350</v>
      </c>
      <c r="F202" s="42">
        <f>F203+F207</f>
        <v>8850</v>
      </c>
      <c r="G202" s="42">
        <f t="shared" ref="G202:H202" si="132">G203+G207</f>
        <v>3914</v>
      </c>
      <c r="H202" s="42">
        <f t="shared" si="132"/>
        <v>12764</v>
      </c>
    </row>
    <row r="203" spans="1:8" x14ac:dyDescent="0.25">
      <c r="A203" s="43" t="s">
        <v>6</v>
      </c>
      <c r="B203" s="43" t="s">
        <v>114</v>
      </c>
      <c r="C203" s="44" t="s">
        <v>115</v>
      </c>
      <c r="D203" s="45">
        <f>SUM(D204:D206)</f>
        <v>2500</v>
      </c>
      <c r="E203" s="45">
        <f t="shared" ref="E203:H203" si="133">SUM(E204:E206)</f>
        <v>-1000</v>
      </c>
      <c r="F203" s="45">
        <f t="shared" si="133"/>
        <v>1500</v>
      </c>
      <c r="G203" s="45">
        <f t="shared" si="133"/>
        <v>3914</v>
      </c>
      <c r="H203" s="45">
        <f t="shared" si="133"/>
        <v>5414</v>
      </c>
    </row>
    <row r="204" spans="1:8" x14ac:dyDescent="0.25">
      <c r="A204" s="49" t="s">
        <v>260</v>
      </c>
      <c r="B204" s="49">
        <v>323</v>
      </c>
      <c r="C204" s="50" t="s">
        <v>163</v>
      </c>
      <c r="D204" s="51">
        <v>1500</v>
      </c>
      <c r="E204" s="51">
        <v>0</v>
      </c>
      <c r="F204" s="134">
        <f>D204+E204</f>
        <v>1500</v>
      </c>
      <c r="G204" s="134">
        <v>-1170</v>
      </c>
      <c r="H204" s="133">
        <f t="shared" ref="H204:H205" si="134">F204+G204</f>
        <v>330</v>
      </c>
    </row>
    <row r="205" spans="1:8" x14ac:dyDescent="0.25">
      <c r="A205" s="49" t="s">
        <v>260</v>
      </c>
      <c r="B205" s="49">
        <v>323</v>
      </c>
      <c r="C205" s="50" t="s">
        <v>164</v>
      </c>
      <c r="D205" s="51">
        <v>1000</v>
      </c>
      <c r="E205" s="51">
        <v>-1000</v>
      </c>
      <c r="F205" s="134">
        <f>D205+E205</f>
        <v>0</v>
      </c>
      <c r="G205" s="134">
        <v>4084</v>
      </c>
      <c r="H205" s="133">
        <f t="shared" si="134"/>
        <v>4084</v>
      </c>
    </row>
    <row r="206" spans="1:8" s="152" customFormat="1" x14ac:dyDescent="0.25">
      <c r="A206" s="49" t="s">
        <v>260</v>
      </c>
      <c r="B206" s="49">
        <v>323</v>
      </c>
      <c r="C206" s="50" t="s">
        <v>295</v>
      </c>
      <c r="D206" s="51">
        <v>0</v>
      </c>
      <c r="E206" s="51">
        <v>0</v>
      </c>
      <c r="F206" s="134">
        <f>D206+E206</f>
        <v>0</v>
      </c>
      <c r="G206" s="134">
        <v>1000</v>
      </c>
      <c r="H206" s="133">
        <f t="shared" ref="H206" si="135">F206+G206</f>
        <v>1000</v>
      </c>
    </row>
    <row r="207" spans="1:8" x14ac:dyDescent="0.25">
      <c r="A207" s="43" t="s">
        <v>6</v>
      </c>
      <c r="B207" s="43" t="s">
        <v>269</v>
      </c>
      <c r="C207" s="44" t="s">
        <v>308</v>
      </c>
      <c r="D207" s="45">
        <f>SUM(D208:D211)</f>
        <v>0</v>
      </c>
      <c r="E207" s="45">
        <f t="shared" ref="E207:H207" si="136">SUM(E208:E211)</f>
        <v>7350</v>
      </c>
      <c r="F207" s="45">
        <f t="shared" si="136"/>
        <v>7350</v>
      </c>
      <c r="G207" s="45">
        <f t="shared" si="136"/>
        <v>0</v>
      </c>
      <c r="H207" s="45">
        <f t="shared" si="136"/>
        <v>7350</v>
      </c>
    </row>
    <row r="208" spans="1:8" x14ac:dyDescent="0.25">
      <c r="A208" s="49" t="s">
        <v>260</v>
      </c>
      <c r="B208" s="49">
        <v>323</v>
      </c>
      <c r="C208" s="50" t="s">
        <v>164</v>
      </c>
      <c r="D208" s="51">
        <v>0</v>
      </c>
      <c r="E208" s="51">
        <v>5350</v>
      </c>
      <c r="F208" s="134">
        <f>D208+E208</f>
        <v>5350</v>
      </c>
      <c r="G208" s="134">
        <v>0</v>
      </c>
      <c r="H208" s="133">
        <f t="shared" ref="H208:H211" si="137">F208+G208</f>
        <v>5350</v>
      </c>
    </row>
    <row r="209" spans="1:8" x14ac:dyDescent="0.25">
      <c r="A209" s="49" t="s">
        <v>260</v>
      </c>
      <c r="B209" s="49">
        <v>323</v>
      </c>
      <c r="C209" s="50" t="s">
        <v>285</v>
      </c>
      <c r="D209" s="51">
        <v>0</v>
      </c>
      <c r="E209" s="51">
        <v>1000</v>
      </c>
      <c r="F209" s="134">
        <f t="shared" ref="F209:F211" si="138">D209+E209</f>
        <v>1000</v>
      </c>
      <c r="G209" s="134">
        <v>0</v>
      </c>
      <c r="H209" s="133">
        <f t="shared" si="137"/>
        <v>1000</v>
      </c>
    </row>
    <row r="210" spans="1:8" x14ac:dyDescent="0.25">
      <c r="A210" s="49" t="s">
        <v>260</v>
      </c>
      <c r="B210" s="49">
        <v>323</v>
      </c>
      <c r="C210" s="50" t="s">
        <v>295</v>
      </c>
      <c r="D210" s="51">
        <v>0</v>
      </c>
      <c r="E210" s="51">
        <v>1000</v>
      </c>
      <c r="F210" s="134">
        <f t="shared" si="138"/>
        <v>1000</v>
      </c>
      <c r="G210" s="134">
        <v>0</v>
      </c>
      <c r="H210" s="133">
        <f t="shared" si="137"/>
        <v>1000</v>
      </c>
    </row>
    <row r="211" spans="1:8" x14ac:dyDescent="0.25">
      <c r="B211" s="94">
        <v>9222</v>
      </c>
      <c r="C211" s="98" t="s">
        <v>354</v>
      </c>
      <c r="D211" s="96">
        <v>0</v>
      </c>
      <c r="E211" s="96">
        <v>0</v>
      </c>
      <c r="F211" s="126">
        <f t="shared" si="138"/>
        <v>0</v>
      </c>
      <c r="G211" s="125">
        <v>0</v>
      </c>
      <c r="H211" s="133">
        <f t="shared" si="137"/>
        <v>0</v>
      </c>
    </row>
    <row r="212" spans="1:8" x14ac:dyDescent="0.25">
      <c r="B212" s="49"/>
      <c r="C212" s="50"/>
      <c r="D212" s="51"/>
      <c r="E212" s="51"/>
      <c r="F212" s="51"/>
      <c r="G212" s="51"/>
      <c r="H212" s="51"/>
    </row>
    <row r="213" spans="1:8" x14ac:dyDescent="0.25">
      <c r="A213" s="80"/>
      <c r="B213" s="80"/>
      <c r="C213" s="80"/>
      <c r="D213" s="81">
        <v>1282950</v>
      </c>
      <c r="E213" s="81">
        <v>71983.350000000006</v>
      </c>
      <c r="F213" s="82">
        <f>D213+E213</f>
        <v>1354933.35</v>
      </c>
      <c r="G213" s="82">
        <v>153043.48000000001</v>
      </c>
      <c r="H213" s="82">
        <v>1504777.83</v>
      </c>
    </row>
    <row r="214" spans="1:8" x14ac:dyDescent="0.25">
      <c r="A214" s="80"/>
      <c r="B214" s="80"/>
      <c r="C214" s="80"/>
      <c r="D214" s="86">
        <v>152866</v>
      </c>
      <c r="E214" s="86">
        <v>25242.3</v>
      </c>
      <c r="F214" s="86">
        <f>D214+E214</f>
        <v>178108.3</v>
      </c>
      <c r="G214" s="86">
        <v>43226.98</v>
      </c>
      <c r="H214" s="86">
        <f t="shared" ref="H214" si="139">F214+G214</f>
        <v>221335.28</v>
      </c>
    </row>
    <row r="215" spans="1:8" x14ac:dyDescent="0.25">
      <c r="A215" s="80"/>
      <c r="B215" s="80"/>
      <c r="C215" s="80"/>
      <c r="D215" s="81">
        <f>SUM(D213:D214)</f>
        <v>1435816</v>
      </c>
      <c r="E215" s="81">
        <f>SUM(E213:E214)</f>
        <v>97225.650000000009</v>
      </c>
      <c r="F215" s="81">
        <f>SUM(F213:F214)</f>
        <v>1533041.6500000001</v>
      </c>
      <c r="G215" s="81">
        <f>SUM(G213:G214)</f>
        <v>196270.46000000002</v>
      </c>
      <c r="H215" s="81">
        <f>SUM(H213:H214)</f>
        <v>1726113.11</v>
      </c>
    </row>
    <row r="216" spans="1:8" x14ac:dyDescent="0.25">
      <c r="A216" s="49" t="s">
        <v>260</v>
      </c>
      <c r="B216" s="49" t="s">
        <v>89</v>
      </c>
      <c r="C216" s="50" t="s">
        <v>271</v>
      </c>
      <c r="D216" s="87">
        <v>36000</v>
      </c>
      <c r="E216" s="87">
        <v>0</v>
      </c>
      <c r="F216" s="87">
        <f>D216+E216</f>
        <v>36000</v>
      </c>
      <c r="G216" s="87">
        <f t="shared" ref="G216" si="140">E216+F216</f>
        <v>36000</v>
      </c>
      <c r="H216" s="87">
        <v>36000</v>
      </c>
    </row>
    <row r="217" spans="1:8" x14ac:dyDescent="0.25">
      <c r="A217" s="80"/>
      <c r="B217" s="80"/>
      <c r="C217" s="88" t="s">
        <v>322</v>
      </c>
      <c r="D217" s="89">
        <f>SUM(D215:D216)</f>
        <v>1471816</v>
      </c>
      <c r="E217" s="89">
        <f t="shared" ref="E217:H217" si="141">SUM(E215:E216)</f>
        <v>97225.650000000009</v>
      </c>
      <c r="F217" s="89">
        <f t="shared" si="141"/>
        <v>1569041.6500000001</v>
      </c>
      <c r="G217" s="89">
        <f t="shared" si="141"/>
        <v>232270.46000000002</v>
      </c>
      <c r="H217" s="89">
        <f t="shared" si="141"/>
        <v>1762113.11</v>
      </c>
    </row>
    <row r="221" spans="1:8" x14ac:dyDescent="0.25">
      <c r="A221" s="102"/>
      <c r="B221" s="103"/>
      <c r="C221" s="103"/>
      <c r="D221" s="100"/>
      <c r="E221" s="101"/>
      <c r="F221" s="101"/>
      <c r="G221" s="101"/>
      <c r="H221" s="101"/>
    </row>
    <row r="222" spans="1:8" x14ac:dyDescent="0.25">
      <c r="A222" s="102"/>
      <c r="B222" s="103"/>
      <c r="C222" s="103"/>
      <c r="D222" s="100"/>
      <c r="E222" s="101"/>
      <c r="F222" s="101"/>
      <c r="G222" s="101"/>
      <c r="H222" s="101"/>
    </row>
    <row r="223" spans="1:8" x14ac:dyDescent="0.25">
      <c r="A223" s="102"/>
      <c r="B223" s="103"/>
      <c r="C223" s="94"/>
      <c r="D223" s="96"/>
      <c r="E223" s="96"/>
      <c r="F223" s="93"/>
      <c r="G223" s="93"/>
      <c r="H223" s="93"/>
    </row>
    <row r="224" spans="1:8" x14ac:dyDescent="0.25">
      <c r="A224" s="104"/>
      <c r="B224" s="105"/>
      <c r="C224" s="105"/>
      <c r="D224" s="106"/>
      <c r="E224" s="106"/>
      <c r="F224" s="106"/>
      <c r="G224" s="106"/>
      <c r="H224" s="106"/>
    </row>
  </sheetData>
  <mergeCells count="2">
    <mergeCell ref="A1:F1"/>
    <mergeCell ref="A3:H3"/>
  </mergeCells>
  <pageMargins left="0.39370078740157499" right="0.196850393700787" top="0.39370078740157499" bottom="0.63976377952755903" header="0.39370078740157499" footer="0.39370078740157499"/>
  <pageSetup paperSize="9" scale="69" fitToHeight="0" orientation="portrait" r:id="rId1"/>
  <headerFooter alignWithMargins="0">
    <oddFooter>&amp;L&amp;"Arial,Regular"&amp;8 LC147RP-IRSP &amp;C&amp;"Arial,Regular"&amp;8Stranica &amp;P od &amp;N &amp;R&amp;"Arial,Regular"&amp;8 *Obrada LC*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7"/>
  <sheetViews>
    <sheetView showGridLines="0" topLeftCell="A257" workbookViewId="0">
      <selection activeCell="J284" sqref="J284"/>
    </sheetView>
  </sheetViews>
  <sheetFormatPr defaultRowHeight="15" x14ac:dyDescent="0.25"/>
  <cols>
    <col min="1" max="1" width="13.42578125" style="123" customWidth="1"/>
    <col min="2" max="2" width="7.5703125" style="123" customWidth="1"/>
    <col min="3" max="3" width="42.7109375" style="123" customWidth="1"/>
    <col min="4" max="4" width="12.5703125" style="123" customWidth="1"/>
    <col min="5" max="5" width="11.42578125" style="123" customWidth="1"/>
    <col min="6" max="6" width="14.85546875" style="123" customWidth="1"/>
    <col min="7" max="7" width="10.7109375" style="137" customWidth="1"/>
    <col min="8" max="8" width="14.7109375" style="137" customWidth="1"/>
    <col min="9" max="9" width="14.28515625" style="63" customWidth="1"/>
    <col min="10" max="10" width="10.42578125" style="123" customWidth="1"/>
    <col min="11" max="11" width="11" style="123" customWidth="1"/>
    <col min="12" max="16384" width="9.140625" style="123"/>
  </cols>
  <sheetData>
    <row r="1" spans="1:10" ht="15.75" x14ac:dyDescent="0.25">
      <c r="A1" s="108" t="s">
        <v>263</v>
      </c>
    </row>
    <row r="2" spans="1:10" ht="6" customHeight="1" x14ac:dyDescent="0.25"/>
    <row r="3" spans="1:10" ht="15.75" x14ac:dyDescent="0.25">
      <c r="A3" s="166" t="s">
        <v>423</v>
      </c>
      <c r="B3" s="166"/>
      <c r="C3" s="166"/>
      <c r="D3" s="166"/>
      <c r="E3" s="166"/>
      <c r="F3" s="166"/>
      <c r="G3" s="166"/>
      <c r="H3" s="166"/>
    </row>
    <row r="4" spans="1:10" ht="15.75" x14ac:dyDescent="0.25">
      <c r="A4" s="161"/>
      <c r="B4" s="108"/>
      <c r="C4" s="109" t="s">
        <v>424</v>
      </c>
      <c r="D4" s="108"/>
      <c r="E4" s="108"/>
      <c r="F4" s="161"/>
      <c r="G4" s="161"/>
      <c r="H4" s="161"/>
    </row>
    <row r="5" spans="1:10" ht="18" customHeight="1" x14ac:dyDescent="0.25"/>
    <row r="6" spans="1:10" ht="20.25" customHeight="1" x14ac:dyDescent="0.25">
      <c r="A6" s="1" t="s">
        <v>1</v>
      </c>
      <c r="B6" s="1" t="s">
        <v>2</v>
      </c>
      <c r="C6" s="1" t="s">
        <v>79</v>
      </c>
      <c r="D6" s="145" t="s">
        <v>4</v>
      </c>
      <c r="E6" s="144" t="s">
        <v>404</v>
      </c>
      <c r="F6" s="144" t="s">
        <v>398</v>
      </c>
      <c r="G6" s="144" t="s">
        <v>404</v>
      </c>
      <c r="H6" s="144" t="s">
        <v>399</v>
      </c>
    </row>
    <row r="7" spans="1:10" ht="23.25" customHeight="1" x14ac:dyDescent="0.25">
      <c r="A7" s="3" t="s">
        <v>5</v>
      </c>
      <c r="B7" s="3" t="s">
        <v>55</v>
      </c>
      <c r="C7" s="4" t="s">
        <v>56</v>
      </c>
      <c r="D7" s="32">
        <f>D8</f>
        <v>1435816</v>
      </c>
      <c r="E7" s="32">
        <f>E8</f>
        <v>97225.650000000009</v>
      </c>
      <c r="F7" s="32">
        <f>F8</f>
        <v>1533041.65</v>
      </c>
      <c r="G7" s="32">
        <f t="shared" ref="G7:H7" si="0">G8</f>
        <v>193071.46</v>
      </c>
      <c r="H7" s="32">
        <f t="shared" si="0"/>
        <v>1726113.1099999999</v>
      </c>
      <c r="J7" s="73"/>
    </row>
    <row r="8" spans="1:10" x14ac:dyDescent="0.25">
      <c r="A8" s="17" t="s">
        <v>80</v>
      </c>
      <c r="B8" s="17" t="s">
        <v>81</v>
      </c>
      <c r="C8" s="18" t="s">
        <v>82</v>
      </c>
      <c r="D8" s="19">
        <f>D9+D99+D335+D381</f>
        <v>1435816</v>
      </c>
      <c r="E8" s="19">
        <f>E9+E99+E335+E381</f>
        <v>97225.650000000009</v>
      </c>
      <c r="F8" s="19">
        <f>F9+F99+F335+F381</f>
        <v>1533041.65</v>
      </c>
      <c r="G8" s="19">
        <f>G9+G99+G335+G381</f>
        <v>193071.46</v>
      </c>
      <c r="H8" s="19">
        <f>H9+H99+H335+H381</f>
        <v>1726113.1099999999</v>
      </c>
      <c r="J8" s="73"/>
    </row>
    <row r="9" spans="1:10" x14ac:dyDescent="0.25">
      <c r="A9" s="20" t="s">
        <v>83</v>
      </c>
      <c r="B9" s="20" t="s">
        <v>110</v>
      </c>
      <c r="C9" s="21" t="s">
        <v>111</v>
      </c>
      <c r="D9" s="22">
        <f>D10+D34+D79+D88</f>
        <v>1192084</v>
      </c>
      <c r="E9" s="22">
        <f>E10+E34+E73+E79+E88</f>
        <v>18100</v>
      </c>
      <c r="F9" s="22">
        <f>F10+F34+F73+F79+F88</f>
        <v>1210184</v>
      </c>
      <c r="G9" s="22">
        <f>G10+G34+G73+G79+G88</f>
        <v>168260</v>
      </c>
      <c r="H9" s="22">
        <f>H10+H34+H73+H79+H88</f>
        <v>1378444</v>
      </c>
      <c r="I9" s="130"/>
      <c r="J9" s="131"/>
    </row>
    <row r="10" spans="1:10" x14ac:dyDescent="0.25">
      <c r="A10" s="23" t="s">
        <v>84</v>
      </c>
      <c r="B10" s="23" t="s">
        <v>131</v>
      </c>
      <c r="C10" s="24" t="s">
        <v>132</v>
      </c>
      <c r="D10" s="25">
        <f>D11</f>
        <v>19451</v>
      </c>
      <c r="E10" s="25">
        <f t="shared" ref="E10:H10" si="1">E11</f>
        <v>0</v>
      </c>
      <c r="F10" s="25">
        <f t="shared" si="1"/>
        <v>19451</v>
      </c>
      <c r="G10" s="25">
        <f t="shared" si="1"/>
        <v>20060</v>
      </c>
      <c r="H10" s="25">
        <f t="shared" si="1"/>
        <v>39511</v>
      </c>
      <c r="J10" s="73"/>
    </row>
    <row r="11" spans="1:10" x14ac:dyDescent="0.25">
      <c r="A11" s="5" t="s">
        <v>6</v>
      </c>
      <c r="B11" s="5" t="s">
        <v>85</v>
      </c>
      <c r="C11" s="6" t="s">
        <v>86</v>
      </c>
      <c r="D11" s="30">
        <f>D12+D21</f>
        <v>19451</v>
      </c>
      <c r="E11" s="30">
        <f>E12+E21</f>
        <v>0</v>
      </c>
      <c r="F11" s="30">
        <f t="shared" ref="F11:H11" si="2">F12+F21</f>
        <v>19451</v>
      </c>
      <c r="G11" s="30">
        <f t="shared" si="2"/>
        <v>20060</v>
      </c>
      <c r="H11" s="30">
        <f t="shared" si="2"/>
        <v>39511</v>
      </c>
      <c r="J11" s="73"/>
    </row>
    <row r="12" spans="1:10" x14ac:dyDescent="0.25">
      <c r="A12" s="7" t="s">
        <v>6</v>
      </c>
      <c r="B12" s="7" t="s">
        <v>87</v>
      </c>
      <c r="C12" s="8" t="s">
        <v>88</v>
      </c>
      <c r="D12" s="31">
        <f>D13</f>
        <v>670</v>
      </c>
      <c r="E12" s="31">
        <f t="shared" ref="E12:H13" si="3">E13</f>
        <v>0</v>
      </c>
      <c r="F12" s="31">
        <f t="shared" si="3"/>
        <v>670</v>
      </c>
      <c r="G12" s="31">
        <f t="shared" si="3"/>
        <v>3000</v>
      </c>
      <c r="H12" s="31">
        <f t="shared" si="3"/>
        <v>3670</v>
      </c>
    </row>
    <row r="13" spans="1:10" x14ac:dyDescent="0.25">
      <c r="A13" s="15" t="s">
        <v>6</v>
      </c>
      <c r="B13" s="15" t="s">
        <v>133</v>
      </c>
      <c r="C13" s="16" t="s">
        <v>134</v>
      </c>
      <c r="D13" s="119">
        <f>D14</f>
        <v>670</v>
      </c>
      <c r="E13" s="119">
        <f t="shared" si="3"/>
        <v>0</v>
      </c>
      <c r="F13" s="119">
        <f t="shared" si="3"/>
        <v>670</v>
      </c>
      <c r="G13" s="119">
        <f t="shared" si="3"/>
        <v>3000</v>
      </c>
      <c r="H13" s="119">
        <f t="shared" si="3"/>
        <v>3670</v>
      </c>
    </row>
    <row r="14" spans="1:10" x14ac:dyDescent="0.25">
      <c r="A14" s="9" t="s">
        <v>11</v>
      </c>
      <c r="B14" s="9" t="s">
        <v>57</v>
      </c>
      <c r="C14" s="10" t="s">
        <v>58</v>
      </c>
      <c r="D14" s="27">
        <f>D15+D17+D19</f>
        <v>670</v>
      </c>
      <c r="E14" s="27">
        <f t="shared" ref="E14:H14" si="4">E15+E17+E19</f>
        <v>0</v>
      </c>
      <c r="F14" s="27">
        <f t="shared" si="4"/>
        <v>670</v>
      </c>
      <c r="G14" s="27">
        <f t="shared" si="4"/>
        <v>3000</v>
      </c>
      <c r="H14" s="27">
        <f t="shared" si="4"/>
        <v>3670</v>
      </c>
    </row>
    <row r="15" spans="1:10" x14ac:dyDescent="0.25">
      <c r="A15" s="11" t="s">
        <v>0</v>
      </c>
      <c r="B15" s="11" t="s">
        <v>103</v>
      </c>
      <c r="C15" s="12" t="s">
        <v>104</v>
      </c>
      <c r="D15" s="28">
        <f t="shared" ref="D15:H15" si="5">D16</f>
        <v>404</v>
      </c>
      <c r="E15" s="28">
        <f t="shared" si="5"/>
        <v>0</v>
      </c>
      <c r="F15" s="28">
        <f t="shared" si="5"/>
        <v>404</v>
      </c>
      <c r="G15" s="28">
        <f t="shared" si="5"/>
        <v>0</v>
      </c>
      <c r="H15" s="28">
        <f t="shared" si="5"/>
        <v>404</v>
      </c>
    </row>
    <row r="16" spans="1:10" x14ac:dyDescent="0.25">
      <c r="A16" s="13" t="s">
        <v>165</v>
      </c>
      <c r="B16" s="13" t="s">
        <v>103</v>
      </c>
      <c r="C16" s="14" t="s">
        <v>104</v>
      </c>
      <c r="D16" s="29">
        <v>404</v>
      </c>
      <c r="E16" s="29">
        <v>0</v>
      </c>
      <c r="F16" s="125">
        <f t="shared" ref="F16" si="6">D16+E16</f>
        <v>404</v>
      </c>
      <c r="G16" s="125">
        <v>0</v>
      </c>
      <c r="H16" s="155">
        <f>F16+G16</f>
        <v>404</v>
      </c>
    </row>
    <row r="17" spans="1:9" x14ac:dyDescent="0.25">
      <c r="A17" s="11" t="s">
        <v>0</v>
      </c>
      <c r="B17" s="11" t="s">
        <v>91</v>
      </c>
      <c r="C17" s="12" t="s">
        <v>92</v>
      </c>
      <c r="D17" s="28">
        <f t="shared" ref="D17:H17" si="7">D18</f>
        <v>133</v>
      </c>
      <c r="E17" s="28">
        <f t="shared" si="7"/>
        <v>0</v>
      </c>
      <c r="F17" s="28">
        <f t="shared" si="7"/>
        <v>133</v>
      </c>
      <c r="G17" s="28">
        <f t="shared" si="7"/>
        <v>3000</v>
      </c>
      <c r="H17" s="28">
        <f t="shared" si="7"/>
        <v>3133</v>
      </c>
    </row>
    <row r="18" spans="1:9" x14ac:dyDescent="0.25">
      <c r="A18" s="13" t="s">
        <v>166</v>
      </c>
      <c r="B18" s="13" t="s">
        <v>91</v>
      </c>
      <c r="C18" s="14" t="s">
        <v>92</v>
      </c>
      <c r="D18" s="29">
        <v>133</v>
      </c>
      <c r="E18" s="29">
        <v>0</v>
      </c>
      <c r="F18" s="125">
        <f t="shared" ref="F18" si="8">D18+E18</f>
        <v>133</v>
      </c>
      <c r="G18" s="125">
        <v>3000</v>
      </c>
      <c r="H18" s="155">
        <f>F18+G18</f>
        <v>3133</v>
      </c>
      <c r="I18" s="123"/>
    </row>
    <row r="19" spans="1:9" x14ac:dyDescent="0.25">
      <c r="A19" s="11" t="s">
        <v>0</v>
      </c>
      <c r="B19" s="11" t="s">
        <v>89</v>
      </c>
      <c r="C19" s="12" t="s">
        <v>90</v>
      </c>
      <c r="D19" s="28">
        <f t="shared" ref="D19:H19" si="9">D20</f>
        <v>133</v>
      </c>
      <c r="E19" s="28">
        <f t="shared" si="9"/>
        <v>0</v>
      </c>
      <c r="F19" s="28">
        <f t="shared" si="9"/>
        <v>133</v>
      </c>
      <c r="G19" s="28">
        <f t="shared" si="9"/>
        <v>0</v>
      </c>
      <c r="H19" s="28">
        <f t="shared" si="9"/>
        <v>133</v>
      </c>
      <c r="I19" s="123"/>
    </row>
    <row r="20" spans="1:9" x14ac:dyDescent="0.25">
      <c r="A20" s="13" t="s">
        <v>167</v>
      </c>
      <c r="B20" s="13" t="s">
        <v>89</v>
      </c>
      <c r="C20" s="14" t="s">
        <v>90</v>
      </c>
      <c r="D20" s="29">
        <v>133</v>
      </c>
      <c r="E20" s="29">
        <v>0</v>
      </c>
      <c r="F20" s="125">
        <f t="shared" ref="F20" si="10">D20+E20</f>
        <v>133</v>
      </c>
      <c r="G20" s="125">
        <v>0</v>
      </c>
      <c r="H20" s="155">
        <f>F20+G20</f>
        <v>133</v>
      </c>
      <c r="I20" s="123"/>
    </row>
    <row r="21" spans="1:9" x14ac:dyDescent="0.25">
      <c r="A21" s="7" t="s">
        <v>6</v>
      </c>
      <c r="B21" s="7" t="s">
        <v>114</v>
      </c>
      <c r="C21" s="8" t="s">
        <v>115</v>
      </c>
      <c r="D21" s="31">
        <f>D22</f>
        <v>18781</v>
      </c>
      <c r="E21" s="31">
        <f t="shared" ref="E21:H21" si="11">E22</f>
        <v>0</v>
      </c>
      <c r="F21" s="31">
        <f t="shared" si="11"/>
        <v>18781</v>
      </c>
      <c r="G21" s="31">
        <f t="shared" si="11"/>
        <v>17060</v>
      </c>
      <c r="H21" s="31">
        <f t="shared" si="11"/>
        <v>35841</v>
      </c>
      <c r="I21" s="123"/>
    </row>
    <row r="22" spans="1:9" x14ac:dyDescent="0.25">
      <c r="A22" s="9" t="s">
        <v>11</v>
      </c>
      <c r="B22" s="9" t="s">
        <v>57</v>
      </c>
      <c r="C22" s="10" t="s">
        <v>58</v>
      </c>
      <c r="D22" s="27">
        <f>D23+D25+D27+D30+D32</f>
        <v>18781</v>
      </c>
      <c r="E22" s="27">
        <f t="shared" ref="E22:H22" si="12">E23+E25+E27+E30+E32</f>
        <v>0</v>
      </c>
      <c r="F22" s="27">
        <f>F23+F25+F27+F30+F32</f>
        <v>18781</v>
      </c>
      <c r="G22" s="27">
        <f t="shared" si="12"/>
        <v>17060</v>
      </c>
      <c r="H22" s="27">
        <f t="shared" si="12"/>
        <v>35841</v>
      </c>
      <c r="I22" s="123"/>
    </row>
    <row r="23" spans="1:9" x14ac:dyDescent="0.25">
      <c r="A23" s="11" t="s">
        <v>0</v>
      </c>
      <c r="B23" s="11" t="s">
        <v>103</v>
      </c>
      <c r="C23" s="12" t="s">
        <v>104</v>
      </c>
      <c r="D23" s="28">
        <f t="shared" ref="D23:H23" si="13">D24</f>
        <v>1295</v>
      </c>
      <c r="E23" s="28">
        <f t="shared" si="13"/>
        <v>0</v>
      </c>
      <c r="F23" s="28">
        <f t="shared" si="13"/>
        <v>1295</v>
      </c>
      <c r="G23" s="28">
        <f t="shared" si="13"/>
        <v>210</v>
      </c>
      <c r="H23" s="28">
        <f t="shared" si="13"/>
        <v>1505</v>
      </c>
      <c r="I23" s="123"/>
    </row>
    <row r="24" spans="1:9" x14ac:dyDescent="0.25">
      <c r="A24" s="13" t="s">
        <v>168</v>
      </c>
      <c r="B24" s="13" t="s">
        <v>103</v>
      </c>
      <c r="C24" s="14" t="s">
        <v>104</v>
      </c>
      <c r="D24" s="29">
        <v>1295</v>
      </c>
      <c r="E24" s="29">
        <v>0</v>
      </c>
      <c r="F24" s="125">
        <f t="shared" ref="F24" si="14">D24+E24</f>
        <v>1295</v>
      </c>
      <c r="G24" s="125">
        <v>210</v>
      </c>
      <c r="H24" s="155">
        <f>F24+G24</f>
        <v>1505</v>
      </c>
      <c r="I24" s="123"/>
    </row>
    <row r="25" spans="1:9" x14ac:dyDescent="0.25">
      <c r="A25" s="11" t="s">
        <v>0</v>
      </c>
      <c r="B25" s="11" t="s">
        <v>91</v>
      </c>
      <c r="C25" s="12" t="s">
        <v>92</v>
      </c>
      <c r="D25" s="28">
        <f t="shared" ref="D25:H25" si="15">D26</f>
        <v>11130</v>
      </c>
      <c r="E25" s="28">
        <f t="shared" si="15"/>
        <v>0</v>
      </c>
      <c r="F25" s="28">
        <f t="shared" si="15"/>
        <v>11130</v>
      </c>
      <c r="G25" s="28">
        <f t="shared" si="15"/>
        <v>16850</v>
      </c>
      <c r="H25" s="28">
        <f t="shared" si="15"/>
        <v>27980</v>
      </c>
      <c r="I25" s="123"/>
    </row>
    <row r="26" spans="1:9" x14ac:dyDescent="0.25">
      <c r="A26" s="13" t="s">
        <v>169</v>
      </c>
      <c r="B26" s="13" t="s">
        <v>91</v>
      </c>
      <c r="C26" s="14" t="s">
        <v>92</v>
      </c>
      <c r="D26" s="29">
        <v>11130</v>
      </c>
      <c r="E26" s="29">
        <v>0</v>
      </c>
      <c r="F26" s="125">
        <f t="shared" ref="F26" si="16">D26+E26</f>
        <v>11130</v>
      </c>
      <c r="G26" s="125">
        <v>16850</v>
      </c>
      <c r="H26" s="155">
        <f>F26+G26</f>
        <v>27980</v>
      </c>
      <c r="I26" s="123"/>
    </row>
    <row r="27" spans="1:9" x14ac:dyDescent="0.25">
      <c r="A27" s="11" t="s">
        <v>0</v>
      </c>
      <c r="B27" s="11" t="s">
        <v>89</v>
      </c>
      <c r="C27" s="12" t="s">
        <v>90</v>
      </c>
      <c r="D27" s="28">
        <f>D28+D29</f>
        <v>5996</v>
      </c>
      <c r="E27" s="28">
        <f t="shared" ref="E27:H27" si="17">E28+E29</f>
        <v>0</v>
      </c>
      <c r="F27" s="28">
        <f t="shared" si="17"/>
        <v>5996</v>
      </c>
      <c r="G27" s="28">
        <f t="shared" si="17"/>
        <v>-200</v>
      </c>
      <c r="H27" s="28">
        <f t="shared" si="17"/>
        <v>5796</v>
      </c>
      <c r="I27" s="123"/>
    </row>
    <row r="28" spans="1:9" x14ac:dyDescent="0.25">
      <c r="A28" s="13" t="s">
        <v>170</v>
      </c>
      <c r="B28" s="13" t="s">
        <v>89</v>
      </c>
      <c r="C28" s="14" t="s">
        <v>90</v>
      </c>
      <c r="D28" s="29">
        <v>5533</v>
      </c>
      <c r="E28" s="29">
        <v>0</v>
      </c>
      <c r="F28" s="125">
        <f t="shared" ref="F28:F29" si="18">D28+E28</f>
        <v>5533</v>
      </c>
      <c r="G28" s="125">
        <v>-200</v>
      </c>
      <c r="H28" s="155">
        <f t="shared" ref="H28:H29" si="19">F28+G28</f>
        <v>5333</v>
      </c>
      <c r="I28" s="123"/>
    </row>
    <row r="29" spans="1:9" x14ac:dyDescent="0.25">
      <c r="A29" s="13" t="s">
        <v>171</v>
      </c>
      <c r="B29" s="13" t="s">
        <v>89</v>
      </c>
      <c r="C29" s="14" t="s">
        <v>135</v>
      </c>
      <c r="D29" s="29">
        <v>463</v>
      </c>
      <c r="E29" s="29">
        <v>0</v>
      </c>
      <c r="F29" s="125">
        <f t="shared" si="18"/>
        <v>463</v>
      </c>
      <c r="G29" s="125">
        <v>0</v>
      </c>
      <c r="H29" s="155">
        <f t="shared" si="19"/>
        <v>463</v>
      </c>
      <c r="I29" s="123"/>
    </row>
    <row r="30" spans="1:9" x14ac:dyDescent="0.25">
      <c r="A30" s="11" t="s">
        <v>0</v>
      </c>
      <c r="B30" s="11" t="s">
        <v>95</v>
      </c>
      <c r="C30" s="12" t="s">
        <v>96</v>
      </c>
      <c r="D30" s="28">
        <f t="shared" ref="D30:H32" si="20">D31</f>
        <v>360</v>
      </c>
      <c r="E30" s="28">
        <f t="shared" si="20"/>
        <v>0</v>
      </c>
      <c r="F30" s="28">
        <f t="shared" si="20"/>
        <v>360</v>
      </c>
      <c r="G30" s="28">
        <f t="shared" si="20"/>
        <v>200</v>
      </c>
      <c r="H30" s="28">
        <f t="shared" si="20"/>
        <v>560</v>
      </c>
      <c r="I30" s="123"/>
    </row>
    <row r="31" spans="1:9" x14ac:dyDescent="0.25">
      <c r="A31" s="13" t="s">
        <v>172</v>
      </c>
      <c r="B31" s="13" t="s">
        <v>95</v>
      </c>
      <c r="C31" s="14" t="s">
        <v>96</v>
      </c>
      <c r="D31" s="29">
        <v>360</v>
      </c>
      <c r="E31" s="29">
        <v>0</v>
      </c>
      <c r="F31" s="125">
        <f t="shared" ref="F31" si="21">D31+E31</f>
        <v>360</v>
      </c>
      <c r="G31" s="125">
        <v>200</v>
      </c>
      <c r="H31" s="155">
        <f>F31+G31</f>
        <v>560</v>
      </c>
      <c r="I31" s="123"/>
    </row>
    <row r="32" spans="1:9" x14ac:dyDescent="0.25">
      <c r="A32" s="94"/>
      <c r="B32" s="94">
        <v>922</v>
      </c>
      <c r="C32" s="95" t="s">
        <v>329</v>
      </c>
      <c r="D32" s="96">
        <f>D33</f>
        <v>0</v>
      </c>
      <c r="E32" s="96">
        <f t="shared" ref="E32:F32" si="22">E33</f>
        <v>0</v>
      </c>
      <c r="F32" s="96">
        <f t="shared" si="22"/>
        <v>0</v>
      </c>
      <c r="G32" s="96">
        <v>0</v>
      </c>
      <c r="H32" s="96">
        <f t="shared" si="20"/>
        <v>0</v>
      </c>
      <c r="I32" s="123"/>
    </row>
    <row r="33" spans="1:9" x14ac:dyDescent="0.25">
      <c r="A33" s="94" t="s">
        <v>374</v>
      </c>
      <c r="B33" s="92">
        <v>92221</v>
      </c>
      <c r="C33" s="56" t="s">
        <v>328</v>
      </c>
      <c r="D33" s="93">
        <v>0</v>
      </c>
      <c r="E33" s="93">
        <v>0</v>
      </c>
      <c r="F33" s="93">
        <f t="shared" ref="F33" si="23">D33+E33</f>
        <v>0</v>
      </c>
      <c r="G33" s="93">
        <v>0</v>
      </c>
      <c r="H33" s="93">
        <f>F33+G33</f>
        <v>0</v>
      </c>
      <c r="I33" s="123"/>
    </row>
    <row r="34" spans="1:9" x14ac:dyDescent="0.25">
      <c r="A34" s="23" t="s">
        <v>84</v>
      </c>
      <c r="B34" s="23" t="s">
        <v>112</v>
      </c>
      <c r="C34" s="24" t="s">
        <v>113</v>
      </c>
      <c r="D34" s="25">
        <f>D35+D51+D66</f>
        <v>53633</v>
      </c>
      <c r="E34" s="25">
        <f>E35+E51+E66</f>
        <v>-30500</v>
      </c>
      <c r="F34" s="25">
        <f>F35+F51+F66</f>
        <v>23133</v>
      </c>
      <c r="G34" s="25">
        <f>G35+G51+G66</f>
        <v>1300</v>
      </c>
      <c r="H34" s="25">
        <f>H35+H51+H66</f>
        <v>24433</v>
      </c>
      <c r="I34" s="123"/>
    </row>
    <row r="35" spans="1:9" x14ac:dyDescent="0.25">
      <c r="A35" s="5" t="s">
        <v>6</v>
      </c>
      <c r="B35" s="5" t="s">
        <v>85</v>
      </c>
      <c r="C35" s="6" t="s">
        <v>86</v>
      </c>
      <c r="D35" s="30">
        <f>D36+D41</f>
        <v>41533</v>
      </c>
      <c r="E35" s="30">
        <f t="shared" ref="E35:F35" si="24">E36+E41</f>
        <v>-30500</v>
      </c>
      <c r="F35" s="30">
        <f t="shared" si="24"/>
        <v>11033</v>
      </c>
      <c r="G35" s="30">
        <f t="shared" ref="G35" si="25">G36+G41</f>
        <v>-700</v>
      </c>
      <c r="H35" s="30">
        <f>H36+H41</f>
        <v>10333</v>
      </c>
      <c r="I35" s="123"/>
    </row>
    <row r="36" spans="1:9" x14ac:dyDescent="0.25">
      <c r="A36" s="7" t="s">
        <v>6</v>
      </c>
      <c r="B36" s="7" t="s">
        <v>87</v>
      </c>
      <c r="C36" s="8" t="s">
        <v>88</v>
      </c>
      <c r="D36" s="31">
        <f>D37</f>
        <v>133</v>
      </c>
      <c r="E36" s="31">
        <f t="shared" ref="E36:H38" si="26">E37</f>
        <v>0</v>
      </c>
      <c r="F36" s="31">
        <f t="shared" si="26"/>
        <v>133</v>
      </c>
      <c r="G36" s="31">
        <f t="shared" si="26"/>
        <v>0</v>
      </c>
      <c r="H36" s="31">
        <f t="shared" si="26"/>
        <v>133</v>
      </c>
      <c r="I36" s="123"/>
    </row>
    <row r="37" spans="1:9" x14ac:dyDescent="0.25">
      <c r="A37" s="15" t="s">
        <v>6</v>
      </c>
      <c r="B37" s="15" t="s">
        <v>133</v>
      </c>
      <c r="C37" s="16" t="s">
        <v>134</v>
      </c>
      <c r="D37" s="26">
        <f>D38</f>
        <v>133</v>
      </c>
      <c r="E37" s="26">
        <f t="shared" si="26"/>
        <v>0</v>
      </c>
      <c r="F37" s="26">
        <f t="shared" si="26"/>
        <v>133</v>
      </c>
      <c r="G37" s="26">
        <f t="shared" si="26"/>
        <v>0</v>
      </c>
      <c r="H37" s="26">
        <f t="shared" si="26"/>
        <v>133</v>
      </c>
      <c r="I37" s="123"/>
    </row>
    <row r="38" spans="1:9" x14ac:dyDescent="0.25">
      <c r="A38" s="9" t="s">
        <v>11</v>
      </c>
      <c r="B38" s="9" t="s">
        <v>57</v>
      </c>
      <c r="C38" s="10" t="s">
        <v>58</v>
      </c>
      <c r="D38" s="27">
        <v>133</v>
      </c>
      <c r="E38" s="27">
        <v>0</v>
      </c>
      <c r="F38" s="27">
        <f>F39</f>
        <v>133</v>
      </c>
      <c r="G38" s="27">
        <f t="shared" si="26"/>
        <v>0</v>
      </c>
      <c r="H38" s="27">
        <f t="shared" si="26"/>
        <v>133</v>
      </c>
      <c r="I38" s="123"/>
    </row>
    <row r="39" spans="1:9" x14ac:dyDescent="0.25">
      <c r="A39" s="11" t="s">
        <v>0</v>
      </c>
      <c r="B39" s="11" t="s">
        <v>91</v>
      </c>
      <c r="C39" s="12" t="s">
        <v>92</v>
      </c>
      <c r="D39" s="28">
        <f t="shared" ref="D39:H39" si="27">D40</f>
        <v>133</v>
      </c>
      <c r="E39" s="28">
        <f t="shared" si="27"/>
        <v>0</v>
      </c>
      <c r="F39" s="28">
        <f t="shared" si="27"/>
        <v>133</v>
      </c>
      <c r="G39" s="28">
        <f t="shared" si="27"/>
        <v>0</v>
      </c>
      <c r="H39" s="28">
        <f t="shared" si="27"/>
        <v>133</v>
      </c>
      <c r="I39" s="123"/>
    </row>
    <row r="40" spans="1:9" x14ac:dyDescent="0.25">
      <c r="A40" s="13" t="s">
        <v>173</v>
      </c>
      <c r="B40" s="13" t="s">
        <v>91</v>
      </c>
      <c r="C40" s="14" t="s">
        <v>92</v>
      </c>
      <c r="D40" s="29">
        <v>133</v>
      </c>
      <c r="E40" s="29">
        <v>0</v>
      </c>
      <c r="F40" s="125">
        <f t="shared" ref="F40" si="28">D40+E40</f>
        <v>133</v>
      </c>
      <c r="G40" s="125">
        <v>0</v>
      </c>
      <c r="H40" s="125">
        <f>F40+G40</f>
        <v>133</v>
      </c>
      <c r="I40" s="123"/>
    </row>
    <row r="41" spans="1:9" x14ac:dyDescent="0.25">
      <c r="A41" s="7" t="s">
        <v>6</v>
      </c>
      <c r="B41" s="7" t="s">
        <v>114</v>
      </c>
      <c r="C41" s="8" t="s">
        <v>115</v>
      </c>
      <c r="D41" s="31">
        <f t="shared" ref="D41:H41" si="29">D42</f>
        <v>41400</v>
      </c>
      <c r="E41" s="31">
        <f t="shared" si="29"/>
        <v>-30500</v>
      </c>
      <c r="F41" s="31">
        <f t="shared" si="29"/>
        <v>10900</v>
      </c>
      <c r="G41" s="31">
        <f t="shared" si="29"/>
        <v>-700</v>
      </c>
      <c r="H41" s="31">
        <f t="shared" si="29"/>
        <v>10200</v>
      </c>
      <c r="I41" s="123"/>
    </row>
    <row r="42" spans="1:9" x14ac:dyDescent="0.25">
      <c r="A42" s="9" t="s">
        <v>11</v>
      </c>
      <c r="B42" s="9" t="s">
        <v>57</v>
      </c>
      <c r="C42" s="10" t="s">
        <v>58</v>
      </c>
      <c r="D42" s="27">
        <f>D43+D46+D49</f>
        <v>41400</v>
      </c>
      <c r="E42" s="27">
        <f t="shared" ref="E42:H42" si="30">E43+E46+E49</f>
        <v>-30500</v>
      </c>
      <c r="F42" s="27">
        <f t="shared" si="30"/>
        <v>10900</v>
      </c>
      <c r="G42" s="27">
        <f t="shared" si="30"/>
        <v>-700</v>
      </c>
      <c r="H42" s="27">
        <f t="shared" si="30"/>
        <v>10200</v>
      </c>
      <c r="I42" s="123"/>
    </row>
    <row r="43" spans="1:9" x14ac:dyDescent="0.25">
      <c r="A43" s="11" t="s">
        <v>0</v>
      </c>
      <c r="B43" s="11" t="s">
        <v>91</v>
      </c>
      <c r="C43" s="12" t="s">
        <v>92</v>
      </c>
      <c r="D43" s="28">
        <f>D44+D45</f>
        <v>30900</v>
      </c>
      <c r="E43" s="28">
        <f t="shared" ref="E43:H43" si="31">E44+E45</f>
        <v>-30500</v>
      </c>
      <c r="F43" s="28">
        <f t="shared" si="31"/>
        <v>400</v>
      </c>
      <c r="G43" s="28">
        <f t="shared" si="31"/>
        <v>0</v>
      </c>
      <c r="H43" s="28">
        <f t="shared" si="31"/>
        <v>400</v>
      </c>
      <c r="I43" s="123"/>
    </row>
    <row r="44" spans="1:9" x14ac:dyDescent="0.25">
      <c r="A44" s="13" t="s">
        <v>174</v>
      </c>
      <c r="B44" s="13" t="s">
        <v>91</v>
      </c>
      <c r="C44" s="14" t="s">
        <v>92</v>
      </c>
      <c r="D44" s="29">
        <v>30500</v>
      </c>
      <c r="E44" s="29">
        <v>-30500</v>
      </c>
      <c r="F44" s="125">
        <f t="shared" ref="F44:F45" si="32">D44+E44</f>
        <v>0</v>
      </c>
      <c r="G44" s="125">
        <v>0</v>
      </c>
      <c r="H44" s="155">
        <f t="shared" ref="H44:H45" si="33">F44+G44</f>
        <v>0</v>
      </c>
      <c r="I44" s="123"/>
    </row>
    <row r="45" spans="1:9" x14ac:dyDescent="0.25">
      <c r="A45" s="13" t="s">
        <v>175</v>
      </c>
      <c r="B45" s="13" t="s">
        <v>91</v>
      </c>
      <c r="C45" s="14" t="s">
        <v>136</v>
      </c>
      <c r="D45" s="29">
        <v>400</v>
      </c>
      <c r="E45" s="29">
        <v>0</v>
      </c>
      <c r="F45" s="125">
        <f t="shared" si="32"/>
        <v>400</v>
      </c>
      <c r="G45" s="125">
        <v>0</v>
      </c>
      <c r="H45" s="155">
        <f t="shared" si="33"/>
        <v>400</v>
      </c>
      <c r="I45" s="123"/>
    </row>
    <row r="46" spans="1:9" x14ac:dyDescent="0.25">
      <c r="A46" s="11" t="s">
        <v>0</v>
      </c>
      <c r="B46" s="11" t="s">
        <v>89</v>
      </c>
      <c r="C46" s="12" t="s">
        <v>90</v>
      </c>
      <c r="D46" s="28">
        <f>D47+D48</f>
        <v>10500</v>
      </c>
      <c r="E46" s="28">
        <f t="shared" ref="E46:H46" si="34">E47+E48</f>
        <v>0</v>
      </c>
      <c r="F46" s="28">
        <f t="shared" si="34"/>
        <v>10500</v>
      </c>
      <c r="G46" s="28">
        <f t="shared" si="34"/>
        <v>-700</v>
      </c>
      <c r="H46" s="28">
        <f t="shared" si="34"/>
        <v>9800</v>
      </c>
      <c r="I46" s="123"/>
    </row>
    <row r="47" spans="1:9" ht="22.5" x14ac:dyDescent="0.25">
      <c r="A47" s="13" t="s">
        <v>176</v>
      </c>
      <c r="B47" s="13" t="s">
        <v>89</v>
      </c>
      <c r="C47" s="14" t="s">
        <v>137</v>
      </c>
      <c r="D47" s="29">
        <v>6500</v>
      </c>
      <c r="E47" s="29">
        <v>0</v>
      </c>
      <c r="F47" s="125">
        <f t="shared" ref="F47:F48" si="35">D47+E47</f>
        <v>6500</v>
      </c>
      <c r="G47" s="125">
        <v>-700</v>
      </c>
      <c r="H47" s="155">
        <f t="shared" ref="H47:H48" si="36">F47+G47</f>
        <v>5800</v>
      </c>
      <c r="I47" s="123"/>
    </row>
    <row r="48" spans="1:9" x14ac:dyDescent="0.25">
      <c r="A48" s="13" t="s">
        <v>177</v>
      </c>
      <c r="B48" s="13" t="s">
        <v>89</v>
      </c>
      <c r="C48" s="14" t="s">
        <v>90</v>
      </c>
      <c r="D48" s="29">
        <v>4000</v>
      </c>
      <c r="E48" s="29">
        <v>0</v>
      </c>
      <c r="F48" s="125">
        <f t="shared" si="35"/>
        <v>4000</v>
      </c>
      <c r="G48" s="125">
        <v>0</v>
      </c>
      <c r="H48" s="155">
        <f t="shared" si="36"/>
        <v>4000</v>
      </c>
      <c r="I48" s="123"/>
    </row>
    <row r="49" spans="1:9" x14ac:dyDescent="0.25">
      <c r="A49" s="94"/>
      <c r="B49" s="94">
        <v>922</v>
      </c>
      <c r="C49" s="95" t="s">
        <v>329</v>
      </c>
      <c r="D49" s="96">
        <f>D50</f>
        <v>0</v>
      </c>
      <c r="E49" s="96">
        <f t="shared" ref="E49:H49" si="37">E50</f>
        <v>0</v>
      </c>
      <c r="F49" s="96">
        <f t="shared" si="37"/>
        <v>0</v>
      </c>
      <c r="G49" s="96">
        <f t="shared" si="37"/>
        <v>0</v>
      </c>
      <c r="H49" s="96">
        <f t="shared" si="37"/>
        <v>0</v>
      </c>
      <c r="I49" s="123"/>
    </row>
    <row r="50" spans="1:9" x14ac:dyDescent="0.25">
      <c r="A50" s="94"/>
      <c r="B50" s="92">
        <v>92221</v>
      </c>
      <c r="C50" s="56" t="s">
        <v>328</v>
      </c>
      <c r="D50" s="93">
        <v>0</v>
      </c>
      <c r="E50" s="93">
        <v>0</v>
      </c>
      <c r="F50" s="93">
        <f t="shared" ref="F50" si="38">D50+E50</f>
        <v>0</v>
      </c>
      <c r="G50" s="93">
        <v>0</v>
      </c>
      <c r="H50" s="93">
        <f>F50+G50</f>
        <v>0</v>
      </c>
      <c r="I50" s="123"/>
    </row>
    <row r="51" spans="1:9" x14ac:dyDescent="0.25">
      <c r="A51" s="5" t="s">
        <v>6</v>
      </c>
      <c r="B51" s="5" t="s">
        <v>7</v>
      </c>
      <c r="C51" s="6" t="s">
        <v>8</v>
      </c>
      <c r="D51" s="30">
        <f>D52</f>
        <v>10500</v>
      </c>
      <c r="E51" s="30">
        <f t="shared" ref="E51:H52" si="39">E52</f>
        <v>0</v>
      </c>
      <c r="F51" s="30">
        <f t="shared" si="39"/>
        <v>10500</v>
      </c>
      <c r="G51" s="30">
        <f t="shared" si="39"/>
        <v>2000</v>
      </c>
      <c r="H51" s="30">
        <f t="shared" si="39"/>
        <v>12500</v>
      </c>
      <c r="I51" s="123"/>
    </row>
    <row r="52" spans="1:9" x14ac:dyDescent="0.25">
      <c r="A52" s="7" t="s">
        <v>6</v>
      </c>
      <c r="B52" s="7" t="s">
        <v>9</v>
      </c>
      <c r="C52" s="8" t="s">
        <v>10</v>
      </c>
      <c r="D52" s="31">
        <f>D53</f>
        <v>10500</v>
      </c>
      <c r="E52" s="31">
        <f t="shared" si="39"/>
        <v>0</v>
      </c>
      <c r="F52" s="31">
        <f t="shared" si="39"/>
        <v>10500</v>
      </c>
      <c r="G52" s="31">
        <f t="shared" si="39"/>
        <v>2000</v>
      </c>
      <c r="H52" s="31">
        <f t="shared" si="39"/>
        <v>12500</v>
      </c>
      <c r="I52" s="123"/>
    </row>
    <row r="53" spans="1:9" x14ac:dyDescent="0.25">
      <c r="A53" s="9" t="s">
        <v>11</v>
      </c>
      <c r="B53" s="9" t="s">
        <v>57</v>
      </c>
      <c r="C53" s="10" t="s">
        <v>58</v>
      </c>
      <c r="D53" s="27">
        <f>D54+D56+D59+D62+D64</f>
        <v>10500</v>
      </c>
      <c r="E53" s="27">
        <f t="shared" ref="E53:H53" si="40">E54+E56+E59+E62+E64</f>
        <v>0</v>
      </c>
      <c r="F53" s="27">
        <f t="shared" si="40"/>
        <v>10500</v>
      </c>
      <c r="G53" s="27">
        <f t="shared" si="40"/>
        <v>2000</v>
      </c>
      <c r="H53" s="27">
        <f t="shared" si="40"/>
        <v>12500</v>
      </c>
      <c r="I53" s="123"/>
    </row>
    <row r="54" spans="1:9" x14ac:dyDescent="0.25">
      <c r="A54" s="11" t="s">
        <v>0</v>
      </c>
      <c r="B54" s="11" t="s">
        <v>103</v>
      </c>
      <c r="C54" s="12" t="s">
        <v>104</v>
      </c>
      <c r="D54" s="28">
        <f t="shared" ref="D54:H54" si="41">D55</f>
        <v>2500</v>
      </c>
      <c r="E54" s="28">
        <f t="shared" si="41"/>
        <v>1100</v>
      </c>
      <c r="F54" s="28">
        <f t="shared" si="41"/>
        <v>3600</v>
      </c>
      <c r="G54" s="28">
        <f t="shared" si="41"/>
        <v>500</v>
      </c>
      <c r="H54" s="28">
        <f t="shared" si="41"/>
        <v>4100</v>
      </c>
      <c r="I54" s="123"/>
    </row>
    <row r="55" spans="1:9" x14ac:dyDescent="0.25">
      <c r="A55" s="13" t="s">
        <v>178</v>
      </c>
      <c r="B55" s="13" t="s">
        <v>103</v>
      </c>
      <c r="C55" s="14" t="s">
        <v>104</v>
      </c>
      <c r="D55" s="29">
        <v>2500</v>
      </c>
      <c r="E55" s="29">
        <v>1100</v>
      </c>
      <c r="F55" s="125">
        <f t="shared" ref="F55" si="42">D55+E55</f>
        <v>3600</v>
      </c>
      <c r="G55" s="125">
        <v>500</v>
      </c>
      <c r="H55" s="155">
        <f t="shared" ref="H55" si="43">F55+G55</f>
        <v>4100</v>
      </c>
      <c r="I55" s="123"/>
    </row>
    <row r="56" spans="1:9" x14ac:dyDescent="0.25">
      <c r="A56" s="11" t="s">
        <v>0</v>
      </c>
      <c r="B56" s="11" t="s">
        <v>91</v>
      </c>
      <c r="C56" s="12" t="s">
        <v>92</v>
      </c>
      <c r="D56" s="28">
        <f>D57+D58</f>
        <v>3950</v>
      </c>
      <c r="E56" s="28">
        <f t="shared" ref="E56:H56" si="44">E57+E58</f>
        <v>-300</v>
      </c>
      <c r="F56" s="28">
        <f t="shared" si="44"/>
        <v>3650</v>
      </c>
      <c r="G56" s="28">
        <f t="shared" si="44"/>
        <v>-700</v>
      </c>
      <c r="H56" s="28">
        <f t="shared" si="44"/>
        <v>2950</v>
      </c>
      <c r="I56" s="123"/>
    </row>
    <row r="57" spans="1:9" x14ac:dyDescent="0.25">
      <c r="A57" s="13" t="s">
        <v>179</v>
      </c>
      <c r="B57" s="13" t="s">
        <v>91</v>
      </c>
      <c r="C57" s="14" t="s">
        <v>92</v>
      </c>
      <c r="D57" s="29">
        <v>2950</v>
      </c>
      <c r="E57" s="29">
        <v>700</v>
      </c>
      <c r="F57" s="125">
        <f t="shared" ref="F57:F58" si="45">D57+E57</f>
        <v>3650</v>
      </c>
      <c r="G57" s="125">
        <v>-700</v>
      </c>
      <c r="H57" s="155">
        <f t="shared" ref="H57:H58" si="46">F57+G57</f>
        <v>2950</v>
      </c>
      <c r="I57" s="123"/>
    </row>
    <row r="58" spans="1:9" x14ac:dyDescent="0.25">
      <c r="A58" s="67" t="s">
        <v>180</v>
      </c>
      <c r="B58" s="67" t="s">
        <v>91</v>
      </c>
      <c r="C58" s="66" t="s">
        <v>262</v>
      </c>
      <c r="D58" s="65">
        <v>1000</v>
      </c>
      <c r="E58" s="65">
        <v>-1000</v>
      </c>
      <c r="F58" s="126">
        <f t="shared" si="45"/>
        <v>0</v>
      </c>
      <c r="G58" s="126">
        <v>0</v>
      </c>
      <c r="H58" s="155">
        <f t="shared" si="46"/>
        <v>0</v>
      </c>
      <c r="I58" s="123"/>
    </row>
    <row r="59" spans="1:9" x14ac:dyDescent="0.25">
      <c r="A59" s="11" t="s">
        <v>0</v>
      </c>
      <c r="B59" s="11" t="s">
        <v>89</v>
      </c>
      <c r="C59" s="12" t="s">
        <v>90</v>
      </c>
      <c r="D59" s="28">
        <f>D60+D61</f>
        <v>3600</v>
      </c>
      <c r="E59" s="28">
        <f t="shared" ref="E59:H59" si="47">E60+E61</f>
        <v>-800</v>
      </c>
      <c r="F59" s="28">
        <f t="shared" si="47"/>
        <v>2800</v>
      </c>
      <c r="G59" s="28">
        <f t="shared" si="47"/>
        <v>2200</v>
      </c>
      <c r="H59" s="28">
        <f t="shared" si="47"/>
        <v>5000</v>
      </c>
      <c r="I59" s="123"/>
    </row>
    <row r="60" spans="1:9" x14ac:dyDescent="0.25">
      <c r="A60" s="67" t="s">
        <v>181</v>
      </c>
      <c r="B60" s="67" t="s">
        <v>89</v>
      </c>
      <c r="C60" s="66" t="s">
        <v>261</v>
      </c>
      <c r="D60" s="65">
        <v>1000</v>
      </c>
      <c r="E60" s="65">
        <v>-1000</v>
      </c>
      <c r="F60" s="126">
        <f t="shared" ref="F60:F61" si="48">D60+E60</f>
        <v>0</v>
      </c>
      <c r="G60" s="126">
        <v>0</v>
      </c>
      <c r="H60" s="155">
        <f t="shared" ref="H60:H61" si="49">F60+G60</f>
        <v>0</v>
      </c>
      <c r="I60" s="123"/>
    </row>
    <row r="61" spans="1:9" x14ac:dyDescent="0.25">
      <c r="A61" s="13" t="s">
        <v>182</v>
      </c>
      <c r="B61" s="13" t="s">
        <v>89</v>
      </c>
      <c r="C61" s="14" t="s">
        <v>90</v>
      </c>
      <c r="D61" s="29">
        <v>2600</v>
      </c>
      <c r="E61" s="29">
        <v>200</v>
      </c>
      <c r="F61" s="125">
        <f t="shared" si="48"/>
        <v>2800</v>
      </c>
      <c r="G61" s="125">
        <v>2200</v>
      </c>
      <c r="H61" s="155">
        <f t="shared" si="49"/>
        <v>5000</v>
      </c>
      <c r="I61" s="123"/>
    </row>
    <row r="62" spans="1:9" x14ac:dyDescent="0.25">
      <c r="A62" s="11" t="s">
        <v>0</v>
      </c>
      <c r="B62" s="11" t="s">
        <v>95</v>
      </c>
      <c r="C62" s="12" t="s">
        <v>96</v>
      </c>
      <c r="D62" s="28">
        <f t="shared" ref="D62:H62" si="50">D63</f>
        <v>430</v>
      </c>
      <c r="E62" s="28">
        <f t="shared" si="50"/>
        <v>0</v>
      </c>
      <c r="F62" s="28">
        <f t="shared" si="50"/>
        <v>430</v>
      </c>
      <c r="G62" s="28">
        <f t="shared" si="50"/>
        <v>0</v>
      </c>
      <c r="H62" s="28">
        <f t="shared" si="50"/>
        <v>430</v>
      </c>
      <c r="I62" s="123"/>
    </row>
    <row r="63" spans="1:9" x14ac:dyDescent="0.25">
      <c r="A63" s="13" t="s">
        <v>183</v>
      </c>
      <c r="B63" s="13" t="s">
        <v>95</v>
      </c>
      <c r="C63" s="14" t="s">
        <v>96</v>
      </c>
      <c r="D63" s="29">
        <v>430</v>
      </c>
      <c r="E63" s="29">
        <v>0</v>
      </c>
      <c r="F63" s="125">
        <f t="shared" ref="F63" si="51">D63+E63</f>
        <v>430</v>
      </c>
      <c r="G63" s="125">
        <v>0</v>
      </c>
      <c r="H63" s="155">
        <f t="shared" ref="H63" si="52">F63+G63</f>
        <v>430</v>
      </c>
      <c r="I63" s="123"/>
    </row>
    <row r="64" spans="1:9" x14ac:dyDescent="0.25">
      <c r="A64" s="11" t="s">
        <v>0</v>
      </c>
      <c r="B64" s="11" t="s">
        <v>105</v>
      </c>
      <c r="C64" s="12" t="s">
        <v>106</v>
      </c>
      <c r="D64" s="28">
        <f t="shared" ref="D64:H64" si="53">D65</f>
        <v>20</v>
      </c>
      <c r="E64" s="28">
        <f t="shared" si="53"/>
        <v>0</v>
      </c>
      <c r="F64" s="28">
        <f t="shared" si="53"/>
        <v>20</v>
      </c>
      <c r="G64" s="28">
        <f t="shared" si="53"/>
        <v>0</v>
      </c>
      <c r="H64" s="28">
        <f t="shared" si="53"/>
        <v>20</v>
      </c>
      <c r="I64" s="123"/>
    </row>
    <row r="65" spans="1:9" x14ac:dyDescent="0.25">
      <c r="A65" s="13" t="s">
        <v>184</v>
      </c>
      <c r="B65" s="13" t="s">
        <v>105</v>
      </c>
      <c r="C65" s="14" t="s">
        <v>106</v>
      </c>
      <c r="D65" s="29">
        <v>20</v>
      </c>
      <c r="E65" s="29">
        <v>0</v>
      </c>
      <c r="F65" s="125">
        <f t="shared" ref="F65" si="54">D65+E65</f>
        <v>20</v>
      </c>
      <c r="G65" s="125">
        <v>0</v>
      </c>
      <c r="H65" s="155">
        <f t="shared" ref="H65" si="55">F65+G65</f>
        <v>20</v>
      </c>
      <c r="I65" s="123"/>
    </row>
    <row r="66" spans="1:9" ht="30.75" customHeight="1" x14ac:dyDescent="0.25">
      <c r="A66" s="5" t="s">
        <v>6</v>
      </c>
      <c r="B66" s="5" t="s">
        <v>44</v>
      </c>
      <c r="C66" s="6" t="s">
        <v>419</v>
      </c>
      <c r="D66" s="30">
        <f>D67</f>
        <v>1600</v>
      </c>
      <c r="E66" s="30">
        <f t="shared" ref="E66:H67" si="56">E67</f>
        <v>0</v>
      </c>
      <c r="F66" s="30">
        <f t="shared" si="56"/>
        <v>1600</v>
      </c>
      <c r="G66" s="30">
        <f t="shared" si="56"/>
        <v>0</v>
      </c>
      <c r="H66" s="30">
        <f t="shared" si="56"/>
        <v>1600</v>
      </c>
      <c r="I66" s="123"/>
    </row>
    <row r="67" spans="1:9" ht="21" customHeight="1" x14ac:dyDescent="0.25">
      <c r="A67" s="7" t="s">
        <v>6</v>
      </c>
      <c r="B67" s="7" t="s">
        <v>46</v>
      </c>
      <c r="C67" s="8" t="s">
        <v>47</v>
      </c>
      <c r="D67" s="31">
        <f>D68</f>
        <v>1600</v>
      </c>
      <c r="E67" s="31">
        <f t="shared" si="56"/>
        <v>0</v>
      </c>
      <c r="F67" s="31">
        <f t="shared" si="56"/>
        <v>1600</v>
      </c>
      <c r="G67" s="31">
        <f t="shared" si="56"/>
        <v>0</v>
      </c>
      <c r="H67" s="31">
        <f t="shared" si="56"/>
        <v>1600</v>
      </c>
      <c r="I67" s="123"/>
    </row>
    <row r="68" spans="1:9" x14ac:dyDescent="0.25">
      <c r="A68" s="9" t="s">
        <v>11</v>
      </c>
      <c r="B68" s="9" t="s">
        <v>57</v>
      </c>
      <c r="C68" s="10" t="s">
        <v>58</v>
      </c>
      <c r="D68" s="27">
        <f>D69+D71</f>
        <v>1600</v>
      </c>
      <c r="E68" s="27">
        <f t="shared" ref="E68:F68" si="57">E69+E71</f>
        <v>0</v>
      </c>
      <c r="F68" s="27">
        <f t="shared" si="57"/>
        <v>1600</v>
      </c>
      <c r="G68" s="27">
        <f t="shared" ref="G68:H68" si="58">G69+G71</f>
        <v>0</v>
      </c>
      <c r="H68" s="27">
        <f t="shared" si="58"/>
        <v>1600</v>
      </c>
      <c r="I68" s="123"/>
    </row>
    <row r="69" spans="1:9" x14ac:dyDescent="0.25">
      <c r="A69" s="11" t="s">
        <v>0</v>
      </c>
      <c r="B69" s="11" t="s">
        <v>89</v>
      </c>
      <c r="C69" s="12" t="s">
        <v>90</v>
      </c>
      <c r="D69" s="28">
        <f t="shared" ref="D69:H69" si="59">D70</f>
        <v>1500</v>
      </c>
      <c r="E69" s="28">
        <f t="shared" si="59"/>
        <v>0</v>
      </c>
      <c r="F69" s="28">
        <f t="shared" si="59"/>
        <v>1500</v>
      </c>
      <c r="G69" s="28">
        <f t="shared" si="59"/>
        <v>0</v>
      </c>
      <c r="H69" s="28">
        <f t="shared" si="59"/>
        <v>1500</v>
      </c>
      <c r="I69" s="123"/>
    </row>
    <row r="70" spans="1:9" x14ac:dyDescent="0.25">
      <c r="A70" s="13" t="s">
        <v>185</v>
      </c>
      <c r="B70" s="13" t="s">
        <v>89</v>
      </c>
      <c r="C70" s="14" t="s">
        <v>186</v>
      </c>
      <c r="D70" s="29">
        <v>1500</v>
      </c>
      <c r="E70" s="29">
        <v>0</v>
      </c>
      <c r="F70" s="125">
        <f t="shared" ref="F70" si="60">D70+E70</f>
        <v>1500</v>
      </c>
      <c r="G70" s="125">
        <v>0</v>
      </c>
      <c r="H70" s="155">
        <f t="shared" ref="H70" si="61">F70+G70</f>
        <v>1500</v>
      </c>
    </row>
    <row r="71" spans="1:9" x14ac:dyDescent="0.25">
      <c r="A71" s="11" t="s">
        <v>0</v>
      </c>
      <c r="B71" s="11" t="s">
        <v>95</v>
      </c>
      <c r="C71" s="12" t="s">
        <v>96</v>
      </c>
      <c r="D71" s="28">
        <f t="shared" ref="D71:H71" si="62">D72</f>
        <v>100</v>
      </c>
      <c r="E71" s="28">
        <f t="shared" si="62"/>
        <v>0</v>
      </c>
      <c r="F71" s="28">
        <f t="shared" si="62"/>
        <v>100</v>
      </c>
      <c r="G71" s="28">
        <f t="shared" si="62"/>
        <v>0</v>
      </c>
      <c r="H71" s="28">
        <f t="shared" si="62"/>
        <v>100</v>
      </c>
    </row>
    <row r="72" spans="1:9" x14ac:dyDescent="0.25">
      <c r="A72" s="13" t="s">
        <v>187</v>
      </c>
      <c r="B72" s="13" t="s">
        <v>95</v>
      </c>
      <c r="C72" s="14" t="s">
        <v>188</v>
      </c>
      <c r="D72" s="29">
        <v>100</v>
      </c>
      <c r="E72" s="29">
        <v>0</v>
      </c>
      <c r="F72" s="125">
        <v>100</v>
      </c>
      <c r="G72" s="125">
        <v>0</v>
      </c>
      <c r="H72" s="155">
        <f t="shared" ref="H72" si="63">F72+G72</f>
        <v>100</v>
      </c>
    </row>
    <row r="73" spans="1:9" ht="21" customHeight="1" x14ac:dyDescent="0.25">
      <c r="A73" s="23" t="s">
        <v>84</v>
      </c>
      <c r="B73" s="23" t="s">
        <v>376</v>
      </c>
      <c r="C73" s="24" t="s">
        <v>377</v>
      </c>
      <c r="D73" s="25">
        <f>D74</f>
        <v>0</v>
      </c>
      <c r="E73" s="25">
        <f t="shared" ref="E73:H73" si="64">E74</f>
        <v>25000</v>
      </c>
      <c r="F73" s="25">
        <f t="shared" si="64"/>
        <v>25000</v>
      </c>
      <c r="G73" s="25">
        <f t="shared" si="64"/>
        <v>4000</v>
      </c>
      <c r="H73" s="25">
        <f t="shared" si="64"/>
        <v>29000</v>
      </c>
    </row>
    <row r="74" spans="1:9" x14ac:dyDescent="0.25">
      <c r="A74" s="5" t="s">
        <v>6</v>
      </c>
      <c r="B74" s="5" t="s">
        <v>85</v>
      </c>
      <c r="C74" s="6" t="s">
        <v>86</v>
      </c>
      <c r="D74" s="30">
        <f>D75</f>
        <v>0</v>
      </c>
      <c r="E74" s="30">
        <f t="shared" ref="E74:H74" si="65">E75</f>
        <v>25000</v>
      </c>
      <c r="F74" s="30">
        <f t="shared" si="65"/>
        <v>25000</v>
      </c>
      <c r="G74" s="30">
        <f t="shared" si="65"/>
        <v>4000</v>
      </c>
      <c r="H74" s="30">
        <f t="shared" si="65"/>
        <v>29000</v>
      </c>
    </row>
    <row r="75" spans="1:9" x14ac:dyDescent="0.25">
      <c r="A75" s="7" t="s">
        <v>6</v>
      </c>
      <c r="B75" s="7" t="s">
        <v>114</v>
      </c>
      <c r="C75" s="8" t="s">
        <v>115</v>
      </c>
      <c r="D75" s="31">
        <f>D76</f>
        <v>0</v>
      </c>
      <c r="E75" s="31">
        <f t="shared" ref="E75:H77" si="66">E76</f>
        <v>25000</v>
      </c>
      <c r="F75" s="31">
        <f t="shared" si="66"/>
        <v>25000</v>
      </c>
      <c r="G75" s="31">
        <f t="shared" si="66"/>
        <v>4000</v>
      </c>
      <c r="H75" s="31">
        <f t="shared" si="66"/>
        <v>29000</v>
      </c>
    </row>
    <row r="76" spans="1:9" x14ac:dyDescent="0.25">
      <c r="A76" s="9" t="s">
        <v>11</v>
      </c>
      <c r="B76" s="9" t="s">
        <v>57</v>
      </c>
      <c r="C76" s="10" t="s">
        <v>58</v>
      </c>
      <c r="D76" s="27">
        <f>D77</f>
        <v>0</v>
      </c>
      <c r="E76" s="27">
        <f t="shared" si="66"/>
        <v>25000</v>
      </c>
      <c r="F76" s="27">
        <f t="shared" si="66"/>
        <v>25000</v>
      </c>
      <c r="G76" s="27">
        <f t="shared" si="66"/>
        <v>4000</v>
      </c>
      <c r="H76" s="27">
        <f t="shared" si="66"/>
        <v>29000</v>
      </c>
    </row>
    <row r="77" spans="1:9" x14ac:dyDescent="0.25">
      <c r="A77" s="13"/>
      <c r="B77" s="11">
        <v>322</v>
      </c>
      <c r="C77" s="12" t="s">
        <v>92</v>
      </c>
      <c r="D77" s="28">
        <f>D78</f>
        <v>0</v>
      </c>
      <c r="E77" s="28">
        <f t="shared" si="66"/>
        <v>25000</v>
      </c>
      <c r="F77" s="28">
        <f t="shared" si="66"/>
        <v>25000</v>
      </c>
      <c r="G77" s="28">
        <f t="shared" si="66"/>
        <v>4000</v>
      </c>
      <c r="H77" s="28">
        <f t="shared" si="66"/>
        <v>29000</v>
      </c>
    </row>
    <row r="78" spans="1:9" x14ac:dyDescent="0.25">
      <c r="A78" s="13" t="s">
        <v>400</v>
      </c>
      <c r="B78" s="13">
        <v>322</v>
      </c>
      <c r="C78" s="14" t="s">
        <v>92</v>
      </c>
      <c r="D78" s="29">
        <v>0</v>
      </c>
      <c r="E78" s="29">
        <v>25000</v>
      </c>
      <c r="F78" s="125">
        <f t="shared" ref="F78" si="67">D78+E78</f>
        <v>25000</v>
      </c>
      <c r="G78" s="125">
        <v>4000</v>
      </c>
      <c r="H78" s="155">
        <f t="shared" ref="H78" si="68">F78+G78</f>
        <v>29000</v>
      </c>
    </row>
    <row r="79" spans="1:9" x14ac:dyDescent="0.25">
      <c r="A79" s="23" t="s">
        <v>84</v>
      </c>
      <c r="B79" s="23" t="s">
        <v>138</v>
      </c>
      <c r="C79" s="24" t="s">
        <v>139</v>
      </c>
      <c r="D79" s="25">
        <f>D80</f>
        <v>1056000</v>
      </c>
      <c r="E79" s="25">
        <f t="shared" ref="E79:H82" si="69">E80</f>
        <v>20000</v>
      </c>
      <c r="F79" s="25">
        <f t="shared" si="69"/>
        <v>1076000</v>
      </c>
      <c r="G79" s="25">
        <f t="shared" si="69"/>
        <v>147500</v>
      </c>
      <c r="H79" s="25">
        <f t="shared" si="69"/>
        <v>1223500</v>
      </c>
    </row>
    <row r="80" spans="1:9" x14ac:dyDescent="0.25">
      <c r="A80" s="5" t="s">
        <v>6</v>
      </c>
      <c r="B80" s="5" t="s">
        <v>22</v>
      </c>
      <c r="C80" s="6" t="s">
        <v>23</v>
      </c>
      <c r="D80" s="30">
        <f>D81</f>
        <v>1056000</v>
      </c>
      <c r="E80" s="30">
        <f t="shared" si="69"/>
        <v>20000</v>
      </c>
      <c r="F80" s="30">
        <f t="shared" si="69"/>
        <v>1076000</v>
      </c>
      <c r="G80" s="30">
        <f t="shared" si="69"/>
        <v>147500</v>
      </c>
      <c r="H80" s="30">
        <f t="shared" si="69"/>
        <v>1223500</v>
      </c>
    </row>
    <row r="81" spans="1:9" x14ac:dyDescent="0.25">
      <c r="A81" s="7" t="s">
        <v>6</v>
      </c>
      <c r="B81" s="7" t="s">
        <v>24</v>
      </c>
      <c r="C81" s="8" t="s">
        <v>25</v>
      </c>
      <c r="D81" s="31">
        <f>D82</f>
        <v>1056000</v>
      </c>
      <c r="E81" s="31">
        <f t="shared" si="69"/>
        <v>20000</v>
      </c>
      <c r="F81" s="31">
        <f t="shared" si="69"/>
        <v>1076000</v>
      </c>
      <c r="G81" s="31">
        <f t="shared" si="69"/>
        <v>147500</v>
      </c>
      <c r="H81" s="31">
        <f t="shared" si="69"/>
        <v>1223500</v>
      </c>
    </row>
    <row r="82" spans="1:9" x14ac:dyDescent="0.25">
      <c r="A82" s="15" t="s">
        <v>6</v>
      </c>
      <c r="B82" s="15" t="s">
        <v>26</v>
      </c>
      <c r="C82" s="16" t="s">
        <v>27</v>
      </c>
      <c r="D82" s="26">
        <f>D83</f>
        <v>1056000</v>
      </c>
      <c r="E82" s="26">
        <f t="shared" si="69"/>
        <v>20000</v>
      </c>
      <c r="F82" s="26">
        <f t="shared" si="69"/>
        <v>1076000</v>
      </c>
      <c r="G82" s="26">
        <f t="shared" si="69"/>
        <v>147500</v>
      </c>
      <c r="H82" s="26">
        <f t="shared" si="69"/>
        <v>1223500</v>
      </c>
    </row>
    <row r="83" spans="1:9" x14ac:dyDescent="0.25">
      <c r="A83" s="9" t="s">
        <v>11</v>
      </c>
      <c r="B83" s="9" t="s">
        <v>57</v>
      </c>
      <c r="C83" s="10" t="s">
        <v>58</v>
      </c>
      <c r="D83" s="27">
        <f>D84+D86</f>
        <v>1056000</v>
      </c>
      <c r="E83" s="27">
        <f t="shared" ref="E83" si="70">E84+E86</f>
        <v>20000</v>
      </c>
      <c r="F83" s="27">
        <f>F84+F86</f>
        <v>1076000</v>
      </c>
      <c r="G83" s="27">
        <f t="shared" ref="G83:H83" si="71">G84+G86</f>
        <v>147500</v>
      </c>
      <c r="H83" s="27">
        <f t="shared" si="71"/>
        <v>1223500</v>
      </c>
    </row>
    <row r="84" spans="1:9" x14ac:dyDescent="0.25">
      <c r="A84" s="11" t="s">
        <v>0</v>
      </c>
      <c r="B84" s="11" t="s">
        <v>97</v>
      </c>
      <c r="C84" s="12" t="s">
        <v>98</v>
      </c>
      <c r="D84" s="28">
        <f>D85</f>
        <v>900000</v>
      </c>
      <c r="E84" s="28">
        <f t="shared" ref="E84:H84" si="72">E85</f>
        <v>18000</v>
      </c>
      <c r="F84" s="28">
        <f t="shared" si="72"/>
        <v>918000</v>
      </c>
      <c r="G84" s="28">
        <f t="shared" si="72"/>
        <v>132500</v>
      </c>
      <c r="H84" s="28">
        <f t="shared" si="72"/>
        <v>1050500</v>
      </c>
    </row>
    <row r="85" spans="1:9" x14ac:dyDescent="0.25">
      <c r="A85" s="13" t="s">
        <v>189</v>
      </c>
      <c r="B85" s="13" t="s">
        <v>97</v>
      </c>
      <c r="C85" s="14" t="s">
        <v>190</v>
      </c>
      <c r="D85" s="29">
        <v>900000</v>
      </c>
      <c r="E85" s="29">
        <v>18000</v>
      </c>
      <c r="F85" s="125">
        <f t="shared" ref="F85" si="73">D85+E85</f>
        <v>918000</v>
      </c>
      <c r="G85" s="125">
        <v>132500</v>
      </c>
      <c r="H85" s="155">
        <f t="shared" ref="H85" si="74">F85+G85</f>
        <v>1050500</v>
      </c>
    </row>
    <row r="86" spans="1:9" x14ac:dyDescent="0.25">
      <c r="A86" s="11" t="s">
        <v>0</v>
      </c>
      <c r="B86" s="11" t="s">
        <v>99</v>
      </c>
      <c r="C86" s="12" t="s">
        <v>100</v>
      </c>
      <c r="D86" s="28">
        <f>D87</f>
        <v>156000</v>
      </c>
      <c r="E86" s="28">
        <f t="shared" ref="E86:H86" si="75">E87</f>
        <v>2000</v>
      </c>
      <c r="F86" s="28">
        <f t="shared" si="75"/>
        <v>158000</v>
      </c>
      <c r="G86" s="28">
        <f t="shared" si="75"/>
        <v>15000</v>
      </c>
      <c r="H86" s="28">
        <f t="shared" si="75"/>
        <v>173000</v>
      </c>
    </row>
    <row r="87" spans="1:9" x14ac:dyDescent="0.25">
      <c r="A87" s="13" t="s">
        <v>191</v>
      </c>
      <c r="B87" s="13" t="s">
        <v>99</v>
      </c>
      <c r="C87" s="14" t="s">
        <v>100</v>
      </c>
      <c r="D87" s="29">
        <v>156000</v>
      </c>
      <c r="E87" s="29">
        <v>2000</v>
      </c>
      <c r="F87" s="125">
        <f t="shared" ref="F87" si="76">D87+E87</f>
        <v>158000</v>
      </c>
      <c r="G87" s="125">
        <v>15000</v>
      </c>
      <c r="H87" s="155">
        <f t="shared" ref="H87" si="77">F87+G87</f>
        <v>173000</v>
      </c>
    </row>
    <row r="88" spans="1:9" ht="20.25" customHeight="1" x14ac:dyDescent="0.25">
      <c r="A88" s="23" t="s">
        <v>84</v>
      </c>
      <c r="B88" s="23" t="s">
        <v>140</v>
      </c>
      <c r="C88" s="24" t="s">
        <v>141</v>
      </c>
      <c r="D88" s="25">
        <f>D89</f>
        <v>63000</v>
      </c>
      <c r="E88" s="25">
        <f t="shared" ref="E88:H91" si="78">E89</f>
        <v>3600</v>
      </c>
      <c r="F88" s="25">
        <f t="shared" si="78"/>
        <v>66600</v>
      </c>
      <c r="G88" s="25">
        <f t="shared" si="78"/>
        <v>-4600</v>
      </c>
      <c r="H88" s="25">
        <f t="shared" si="78"/>
        <v>62000</v>
      </c>
    </row>
    <row r="89" spans="1:9" x14ac:dyDescent="0.25">
      <c r="A89" s="5" t="s">
        <v>6</v>
      </c>
      <c r="B89" s="5" t="s">
        <v>22</v>
      </c>
      <c r="C89" s="6" t="s">
        <v>23</v>
      </c>
      <c r="D89" s="30">
        <f>D90</f>
        <v>63000</v>
      </c>
      <c r="E89" s="30">
        <f t="shared" si="78"/>
        <v>3600</v>
      </c>
      <c r="F89" s="30">
        <f t="shared" si="78"/>
        <v>66600</v>
      </c>
      <c r="G89" s="30">
        <f t="shared" si="78"/>
        <v>-4600</v>
      </c>
      <c r="H89" s="30">
        <f t="shared" si="78"/>
        <v>62000</v>
      </c>
    </row>
    <row r="90" spans="1:9" x14ac:dyDescent="0.25">
      <c r="A90" s="7" t="s">
        <v>6</v>
      </c>
      <c r="B90" s="7" t="s">
        <v>24</v>
      </c>
      <c r="C90" s="8" t="s">
        <v>25</v>
      </c>
      <c r="D90" s="31">
        <f>D91</f>
        <v>63000</v>
      </c>
      <c r="E90" s="31">
        <f t="shared" si="78"/>
        <v>3600</v>
      </c>
      <c r="F90" s="31">
        <f t="shared" si="78"/>
        <v>66600</v>
      </c>
      <c r="G90" s="31">
        <f t="shared" si="78"/>
        <v>-4600</v>
      </c>
      <c r="H90" s="31">
        <f t="shared" si="78"/>
        <v>62000</v>
      </c>
      <c r="I90" s="123"/>
    </row>
    <row r="91" spans="1:9" x14ac:dyDescent="0.25">
      <c r="A91" s="15" t="s">
        <v>6</v>
      </c>
      <c r="B91" s="15" t="s">
        <v>26</v>
      </c>
      <c r="C91" s="16" t="s">
        <v>27</v>
      </c>
      <c r="D91" s="26">
        <f>D92</f>
        <v>63000</v>
      </c>
      <c r="E91" s="26">
        <f t="shared" si="78"/>
        <v>3600</v>
      </c>
      <c r="F91" s="26">
        <f t="shared" si="78"/>
        <v>66600</v>
      </c>
      <c r="G91" s="26">
        <f t="shared" si="78"/>
        <v>-4600</v>
      </c>
      <c r="H91" s="26">
        <f t="shared" si="78"/>
        <v>62000</v>
      </c>
      <c r="I91" s="123"/>
    </row>
    <row r="92" spans="1:9" x14ac:dyDescent="0.25">
      <c r="A92" s="9" t="s">
        <v>11</v>
      </c>
      <c r="B92" s="9" t="s">
        <v>57</v>
      </c>
      <c r="C92" s="10" t="s">
        <v>58</v>
      </c>
      <c r="D92" s="27">
        <f>D93+D95+D97</f>
        <v>63000</v>
      </c>
      <c r="E92" s="27">
        <f t="shared" ref="E92:F92" si="79">E93+E95+E97</f>
        <v>3600</v>
      </c>
      <c r="F92" s="27">
        <f t="shared" si="79"/>
        <v>66600</v>
      </c>
      <c r="G92" s="27">
        <f t="shared" ref="G92:H92" si="80">G93+G95+G97</f>
        <v>-4600</v>
      </c>
      <c r="H92" s="27">
        <f t="shared" si="80"/>
        <v>62000</v>
      </c>
      <c r="I92" s="123"/>
    </row>
    <row r="93" spans="1:9" x14ac:dyDescent="0.25">
      <c r="A93" s="11" t="s">
        <v>0</v>
      </c>
      <c r="B93" s="11" t="s">
        <v>101</v>
      </c>
      <c r="C93" s="12" t="s">
        <v>102</v>
      </c>
      <c r="D93" s="28">
        <f>D94</f>
        <v>44500</v>
      </c>
      <c r="E93" s="28">
        <f t="shared" ref="E93:H93" si="81">E94</f>
        <v>3200</v>
      </c>
      <c r="F93" s="28">
        <f t="shared" si="81"/>
        <v>47700</v>
      </c>
      <c r="G93" s="28">
        <f t="shared" si="81"/>
        <v>-4600</v>
      </c>
      <c r="H93" s="28">
        <f t="shared" si="81"/>
        <v>43100</v>
      </c>
      <c r="I93" s="123"/>
    </row>
    <row r="94" spans="1:9" x14ac:dyDescent="0.25">
      <c r="A94" s="13" t="s">
        <v>192</v>
      </c>
      <c r="B94" s="13" t="s">
        <v>101</v>
      </c>
      <c r="C94" s="14" t="s">
        <v>102</v>
      </c>
      <c r="D94" s="29">
        <v>44500</v>
      </c>
      <c r="E94" s="29">
        <v>3200</v>
      </c>
      <c r="F94" s="125">
        <f t="shared" ref="F94" si="82">D94+E94</f>
        <v>47700</v>
      </c>
      <c r="G94" s="125">
        <v>-4600</v>
      </c>
      <c r="H94" s="155">
        <f t="shared" ref="H94" si="83">F94+G94</f>
        <v>43100</v>
      </c>
      <c r="I94" s="123"/>
    </row>
    <row r="95" spans="1:9" x14ac:dyDescent="0.25">
      <c r="A95" s="11" t="s">
        <v>0</v>
      </c>
      <c r="B95" s="11" t="s">
        <v>103</v>
      </c>
      <c r="C95" s="12" t="s">
        <v>104</v>
      </c>
      <c r="D95" s="28">
        <f>D96</f>
        <v>14900</v>
      </c>
      <c r="E95" s="28">
        <f t="shared" ref="E95:H95" si="84">E96</f>
        <v>0</v>
      </c>
      <c r="F95" s="28">
        <f t="shared" si="84"/>
        <v>14900</v>
      </c>
      <c r="G95" s="28">
        <f t="shared" si="84"/>
        <v>0</v>
      </c>
      <c r="H95" s="28">
        <f t="shared" si="84"/>
        <v>14900</v>
      </c>
      <c r="I95" s="123"/>
    </row>
    <row r="96" spans="1:9" x14ac:dyDescent="0.25">
      <c r="A96" s="13" t="s">
        <v>193</v>
      </c>
      <c r="B96" s="13" t="s">
        <v>103</v>
      </c>
      <c r="C96" s="14" t="s">
        <v>104</v>
      </c>
      <c r="D96" s="29">
        <v>14900</v>
      </c>
      <c r="E96" s="29">
        <v>0</v>
      </c>
      <c r="F96" s="125">
        <f t="shared" ref="F96" si="85">D96+E96</f>
        <v>14900</v>
      </c>
      <c r="G96" s="125">
        <v>0</v>
      </c>
      <c r="H96" s="155">
        <f t="shared" ref="H96" si="86">F96+G96</f>
        <v>14900</v>
      </c>
      <c r="I96" s="123"/>
    </row>
    <row r="97" spans="1:9" x14ac:dyDescent="0.25">
      <c r="A97" s="11" t="s">
        <v>0</v>
      </c>
      <c r="B97" s="11" t="s">
        <v>95</v>
      </c>
      <c r="C97" s="12" t="s">
        <v>96</v>
      </c>
      <c r="D97" s="28">
        <f>D98</f>
        <v>3600</v>
      </c>
      <c r="E97" s="28">
        <f t="shared" ref="E97:H97" si="87">E98</f>
        <v>400</v>
      </c>
      <c r="F97" s="28">
        <f t="shared" si="87"/>
        <v>4000</v>
      </c>
      <c r="G97" s="28">
        <f t="shared" si="87"/>
        <v>0</v>
      </c>
      <c r="H97" s="28">
        <f t="shared" si="87"/>
        <v>4000</v>
      </c>
      <c r="I97" s="123"/>
    </row>
    <row r="98" spans="1:9" x14ac:dyDescent="0.25">
      <c r="A98" s="13" t="s">
        <v>194</v>
      </c>
      <c r="B98" s="13" t="s">
        <v>95</v>
      </c>
      <c r="C98" s="14" t="s">
        <v>96</v>
      </c>
      <c r="D98" s="29">
        <v>3600</v>
      </c>
      <c r="E98" s="29">
        <v>400</v>
      </c>
      <c r="F98" s="125">
        <f t="shared" ref="F98" si="88">D98+E98</f>
        <v>4000</v>
      </c>
      <c r="G98" s="125">
        <v>0</v>
      </c>
      <c r="H98" s="155">
        <f t="shared" ref="H98" si="89">F98+G98</f>
        <v>4000</v>
      </c>
      <c r="I98" s="123"/>
    </row>
    <row r="99" spans="1:9" x14ac:dyDescent="0.25">
      <c r="A99" s="20" t="s">
        <v>83</v>
      </c>
      <c r="B99" s="20" t="s">
        <v>116</v>
      </c>
      <c r="C99" s="21" t="s">
        <v>117</v>
      </c>
      <c r="D99" s="22">
        <f>D100+D113+D160+D195+D202+D211+D220+D227+D248+D287+D306</f>
        <v>229232</v>
      </c>
      <c r="E99" s="22">
        <f>E100+E113+E160+E195+E202+E211+E220+E227+E248+E287+E306</f>
        <v>66997.73000000001</v>
      </c>
      <c r="F99" s="22">
        <f>F100+F113+F160+F195+F202+F211+F220+F227+F248+F287+F306</f>
        <v>296229.73</v>
      </c>
      <c r="G99" s="22">
        <f>G100+G113+G160+G195+G202+G211+G220+G227+G248+G287+G306</f>
        <v>18897.46</v>
      </c>
      <c r="H99" s="22">
        <f>H100+H113+H160+H195+H202+H211+H220+H227+H248+H287+H306</f>
        <v>315127.19</v>
      </c>
      <c r="I99" s="123"/>
    </row>
    <row r="100" spans="1:9" x14ac:dyDescent="0.25">
      <c r="A100" s="23" t="s">
        <v>84</v>
      </c>
      <c r="B100" s="23" t="s">
        <v>142</v>
      </c>
      <c r="C100" s="24" t="s">
        <v>143</v>
      </c>
      <c r="D100" s="25">
        <f>D101</f>
        <v>1300</v>
      </c>
      <c r="E100" s="25">
        <f t="shared" ref="E100:H103" si="90">E101</f>
        <v>0</v>
      </c>
      <c r="F100" s="25">
        <f t="shared" si="90"/>
        <v>1300</v>
      </c>
      <c r="G100" s="25">
        <f t="shared" si="90"/>
        <v>0</v>
      </c>
      <c r="H100" s="25">
        <f t="shared" si="90"/>
        <v>1300</v>
      </c>
      <c r="I100" s="123"/>
    </row>
    <row r="101" spans="1:9" x14ac:dyDescent="0.25">
      <c r="A101" s="5" t="s">
        <v>6</v>
      </c>
      <c r="B101" s="5" t="s">
        <v>36</v>
      </c>
      <c r="C101" s="6" t="s">
        <v>37</v>
      </c>
      <c r="D101" s="30">
        <f>D102</f>
        <v>1300</v>
      </c>
      <c r="E101" s="30">
        <f t="shared" si="90"/>
        <v>0</v>
      </c>
      <c r="F101" s="30">
        <f t="shared" si="90"/>
        <v>1300</v>
      </c>
      <c r="G101" s="30">
        <f t="shared" si="90"/>
        <v>0</v>
      </c>
      <c r="H101" s="30">
        <f t="shared" si="90"/>
        <v>1300</v>
      </c>
      <c r="I101" s="123"/>
    </row>
    <row r="102" spans="1:9" x14ac:dyDescent="0.25">
      <c r="A102" s="7" t="s">
        <v>6</v>
      </c>
      <c r="B102" s="7" t="s">
        <v>38</v>
      </c>
      <c r="C102" s="8" t="s">
        <v>39</v>
      </c>
      <c r="D102" s="31">
        <f>D103</f>
        <v>1300</v>
      </c>
      <c r="E102" s="31">
        <f t="shared" si="90"/>
        <v>0</v>
      </c>
      <c r="F102" s="31">
        <f t="shared" si="90"/>
        <v>1300</v>
      </c>
      <c r="G102" s="31">
        <f t="shared" si="90"/>
        <v>0</v>
      </c>
      <c r="H102" s="31">
        <f t="shared" si="90"/>
        <v>1300</v>
      </c>
      <c r="I102" s="123"/>
    </row>
    <row r="103" spans="1:9" x14ac:dyDescent="0.25">
      <c r="A103" s="15" t="s">
        <v>6</v>
      </c>
      <c r="B103" s="15" t="s">
        <v>40</v>
      </c>
      <c r="C103" s="16" t="s">
        <v>41</v>
      </c>
      <c r="D103" s="26">
        <f>D104</f>
        <v>1300</v>
      </c>
      <c r="E103" s="26">
        <f t="shared" si="90"/>
        <v>0</v>
      </c>
      <c r="F103" s="26">
        <f t="shared" si="90"/>
        <v>1300</v>
      </c>
      <c r="G103" s="26">
        <f t="shared" si="90"/>
        <v>0</v>
      </c>
      <c r="H103" s="26">
        <f t="shared" si="90"/>
        <v>1300</v>
      </c>
      <c r="I103" s="123"/>
    </row>
    <row r="104" spans="1:9" x14ac:dyDescent="0.25">
      <c r="A104" s="9" t="s">
        <v>11</v>
      </c>
      <c r="B104" s="9" t="s">
        <v>57</v>
      </c>
      <c r="C104" s="10" t="s">
        <v>58</v>
      </c>
      <c r="D104" s="27">
        <f>D105+D107+D109+D111</f>
        <v>1300</v>
      </c>
      <c r="E104" s="27">
        <f t="shared" ref="E104:F104" si="91">E105+E107+E109+E111</f>
        <v>0</v>
      </c>
      <c r="F104" s="27">
        <f t="shared" si="91"/>
        <v>1300</v>
      </c>
      <c r="G104" s="27">
        <f t="shared" ref="G104:H104" si="92">G105+G107+G109+G111</f>
        <v>0</v>
      </c>
      <c r="H104" s="27">
        <f t="shared" si="92"/>
        <v>1300</v>
      </c>
      <c r="I104" s="123"/>
    </row>
    <row r="105" spans="1:9" x14ac:dyDescent="0.25">
      <c r="A105" s="11" t="s">
        <v>0</v>
      </c>
      <c r="B105" s="11" t="s">
        <v>103</v>
      </c>
      <c r="C105" s="12" t="s">
        <v>104</v>
      </c>
      <c r="D105" s="28">
        <f>D106</f>
        <v>800</v>
      </c>
      <c r="E105" s="28">
        <f t="shared" ref="E105:H105" si="93">E106</f>
        <v>0</v>
      </c>
      <c r="F105" s="28">
        <f t="shared" si="93"/>
        <v>800</v>
      </c>
      <c r="G105" s="28">
        <f t="shared" si="93"/>
        <v>0</v>
      </c>
      <c r="H105" s="28">
        <f t="shared" si="93"/>
        <v>800</v>
      </c>
      <c r="I105" s="123"/>
    </row>
    <row r="106" spans="1:9" x14ac:dyDescent="0.25">
      <c r="A106" s="13" t="s">
        <v>195</v>
      </c>
      <c r="B106" s="13" t="s">
        <v>103</v>
      </c>
      <c r="C106" s="14" t="s">
        <v>104</v>
      </c>
      <c r="D106" s="29">
        <v>800</v>
      </c>
      <c r="E106" s="29">
        <v>0</v>
      </c>
      <c r="F106" s="125">
        <f t="shared" ref="F106" si="94">D106+E106</f>
        <v>800</v>
      </c>
      <c r="G106" s="125">
        <v>0</v>
      </c>
      <c r="H106" s="155">
        <f t="shared" ref="H106" si="95">F106+G106</f>
        <v>800</v>
      </c>
      <c r="I106" s="123"/>
    </row>
    <row r="107" spans="1:9" x14ac:dyDescent="0.25">
      <c r="A107" s="11" t="s">
        <v>0</v>
      </c>
      <c r="B107" s="11" t="s">
        <v>91</v>
      </c>
      <c r="C107" s="12" t="s">
        <v>92</v>
      </c>
      <c r="D107" s="28">
        <f>D108</f>
        <v>100</v>
      </c>
      <c r="E107" s="28">
        <f t="shared" ref="E107:H107" si="96">E108</f>
        <v>0</v>
      </c>
      <c r="F107" s="28">
        <f t="shared" si="96"/>
        <v>100</v>
      </c>
      <c r="G107" s="28">
        <f t="shared" si="96"/>
        <v>0</v>
      </c>
      <c r="H107" s="28">
        <f t="shared" si="96"/>
        <v>100</v>
      </c>
      <c r="I107" s="123"/>
    </row>
    <row r="108" spans="1:9" x14ac:dyDescent="0.25">
      <c r="A108" s="13" t="s">
        <v>196</v>
      </c>
      <c r="B108" s="13" t="s">
        <v>91</v>
      </c>
      <c r="C108" s="14" t="s">
        <v>197</v>
      </c>
      <c r="D108" s="29">
        <v>100</v>
      </c>
      <c r="E108" s="29">
        <v>0</v>
      </c>
      <c r="F108" s="125">
        <f t="shared" ref="F108" si="97">D108+E108</f>
        <v>100</v>
      </c>
      <c r="G108" s="125">
        <v>0</v>
      </c>
      <c r="H108" s="155">
        <f t="shared" ref="H108" si="98">F108+G108</f>
        <v>100</v>
      </c>
      <c r="I108" s="123"/>
    </row>
    <row r="109" spans="1:9" x14ac:dyDescent="0.25">
      <c r="A109" s="11" t="s">
        <v>0</v>
      </c>
      <c r="B109" s="11" t="s">
        <v>89</v>
      </c>
      <c r="C109" s="12" t="s">
        <v>90</v>
      </c>
      <c r="D109" s="28">
        <f>D110</f>
        <v>300</v>
      </c>
      <c r="E109" s="28">
        <f t="shared" ref="E109:H109" si="99">E110</f>
        <v>0</v>
      </c>
      <c r="F109" s="28">
        <f t="shared" si="99"/>
        <v>300</v>
      </c>
      <c r="G109" s="28">
        <f t="shared" si="99"/>
        <v>0</v>
      </c>
      <c r="H109" s="28">
        <f t="shared" si="99"/>
        <v>300</v>
      </c>
      <c r="I109" s="123"/>
    </row>
    <row r="110" spans="1:9" x14ac:dyDescent="0.25">
      <c r="A110" s="13" t="s">
        <v>198</v>
      </c>
      <c r="B110" s="13" t="s">
        <v>89</v>
      </c>
      <c r="C110" s="14" t="s">
        <v>90</v>
      </c>
      <c r="D110" s="29">
        <v>300</v>
      </c>
      <c r="E110" s="29">
        <v>0</v>
      </c>
      <c r="F110" s="125">
        <f t="shared" ref="F110:F112" si="100">D110+E110</f>
        <v>300</v>
      </c>
      <c r="G110" s="125">
        <v>0</v>
      </c>
      <c r="H110" s="155">
        <f t="shared" ref="H110" si="101">F110+G110</f>
        <v>300</v>
      </c>
      <c r="I110" s="123"/>
    </row>
    <row r="111" spans="1:9" x14ac:dyDescent="0.25">
      <c r="A111" s="11" t="s">
        <v>0</v>
      </c>
      <c r="B111" s="11" t="s">
        <v>95</v>
      </c>
      <c r="C111" s="12" t="s">
        <v>96</v>
      </c>
      <c r="D111" s="28">
        <f>D112</f>
        <v>100</v>
      </c>
      <c r="E111" s="28">
        <f t="shared" ref="E111:H111" si="102">E112</f>
        <v>0</v>
      </c>
      <c r="F111" s="28">
        <f t="shared" si="102"/>
        <v>100</v>
      </c>
      <c r="G111" s="28">
        <f t="shared" si="102"/>
        <v>0</v>
      </c>
      <c r="H111" s="28">
        <f t="shared" si="102"/>
        <v>100</v>
      </c>
      <c r="I111" s="123"/>
    </row>
    <row r="112" spans="1:9" x14ac:dyDescent="0.25">
      <c r="A112" s="13" t="s">
        <v>199</v>
      </c>
      <c r="B112" s="13" t="s">
        <v>95</v>
      </c>
      <c r="C112" s="14" t="s">
        <v>96</v>
      </c>
      <c r="D112" s="29">
        <v>100</v>
      </c>
      <c r="E112" s="29">
        <v>0</v>
      </c>
      <c r="F112" s="125">
        <f t="shared" si="100"/>
        <v>100</v>
      </c>
      <c r="G112" s="125">
        <v>0</v>
      </c>
      <c r="H112" s="155">
        <f t="shared" ref="H112" si="103">F112+G112</f>
        <v>100</v>
      </c>
      <c r="I112" s="123"/>
    </row>
    <row r="113" spans="1:9" ht="33.75" x14ac:dyDescent="0.25">
      <c r="A113" s="23" t="s">
        <v>84</v>
      </c>
      <c r="B113" s="23" t="s">
        <v>144</v>
      </c>
      <c r="C113" s="24" t="s">
        <v>145</v>
      </c>
      <c r="D113" s="25">
        <f>D114+D130</f>
        <v>28250</v>
      </c>
      <c r="E113" s="25">
        <f>E114+E130</f>
        <v>2395.6</v>
      </c>
      <c r="F113" s="25">
        <f>F114+F130</f>
        <v>30645.599999999999</v>
      </c>
      <c r="G113" s="25">
        <f t="shared" ref="G113:H113" si="104">G114+G130</f>
        <v>1874.48</v>
      </c>
      <c r="H113" s="25">
        <f t="shared" si="104"/>
        <v>32520.079999999998</v>
      </c>
      <c r="I113" s="123"/>
    </row>
    <row r="114" spans="1:9" x14ac:dyDescent="0.25">
      <c r="A114" s="5" t="s">
        <v>6</v>
      </c>
      <c r="B114" s="5" t="s">
        <v>14</v>
      </c>
      <c r="C114" s="6" t="s">
        <v>15</v>
      </c>
      <c r="D114" s="30">
        <f>D115</f>
        <v>3800</v>
      </c>
      <c r="E114" s="30">
        <f t="shared" ref="E114:H116" si="105">E115</f>
        <v>224.71</v>
      </c>
      <c r="F114" s="30">
        <f t="shared" si="105"/>
        <v>4024.71</v>
      </c>
      <c r="G114" s="30">
        <f t="shared" si="105"/>
        <v>800</v>
      </c>
      <c r="H114" s="30">
        <f t="shared" si="105"/>
        <v>4824.71</v>
      </c>
      <c r="I114" s="123"/>
    </row>
    <row r="115" spans="1:9" ht="22.5" x14ac:dyDescent="0.25">
      <c r="A115" s="7" t="s">
        <v>6</v>
      </c>
      <c r="B115" s="7" t="s">
        <v>16</v>
      </c>
      <c r="C115" s="8" t="s">
        <v>17</v>
      </c>
      <c r="D115" s="31">
        <f>D116</f>
        <v>3800</v>
      </c>
      <c r="E115" s="31">
        <f t="shared" si="105"/>
        <v>224.71</v>
      </c>
      <c r="F115" s="31">
        <f t="shared" si="105"/>
        <v>4024.71</v>
      </c>
      <c r="G115" s="31">
        <f t="shared" si="105"/>
        <v>800</v>
      </c>
      <c r="H115" s="31">
        <f t="shared" si="105"/>
        <v>4824.71</v>
      </c>
      <c r="I115" s="123"/>
    </row>
    <row r="116" spans="1:9" ht="20.25" customHeight="1" x14ac:dyDescent="0.25">
      <c r="A116" s="15" t="s">
        <v>6</v>
      </c>
      <c r="B116" s="15" t="s">
        <v>18</v>
      </c>
      <c r="C116" s="16" t="s">
        <v>19</v>
      </c>
      <c r="D116" s="26">
        <f>D117</f>
        <v>3800</v>
      </c>
      <c r="E116" s="26">
        <f t="shared" si="105"/>
        <v>224.71</v>
      </c>
      <c r="F116" s="26">
        <f t="shared" si="105"/>
        <v>4024.71</v>
      </c>
      <c r="G116" s="26">
        <f t="shared" si="105"/>
        <v>800</v>
      </c>
      <c r="H116" s="26">
        <f t="shared" si="105"/>
        <v>4824.71</v>
      </c>
      <c r="I116" s="123"/>
    </row>
    <row r="117" spans="1:9" x14ac:dyDescent="0.25">
      <c r="A117" s="9" t="s">
        <v>11</v>
      </c>
      <c r="B117" s="9" t="s">
        <v>57</v>
      </c>
      <c r="C117" s="10" t="s">
        <v>58</v>
      </c>
      <c r="D117" s="27">
        <f>D118+D121+D124+D126+D128</f>
        <v>3800</v>
      </c>
      <c r="E117" s="27">
        <f>E118+E121+E124+E126+E128</f>
        <v>224.71</v>
      </c>
      <c r="F117" s="27">
        <f>F118+F121+F124+F126+F128</f>
        <v>4024.71</v>
      </c>
      <c r="G117" s="27">
        <f t="shared" ref="G117:H117" si="106">G118+G121+G124+G126+G128</f>
        <v>800</v>
      </c>
      <c r="H117" s="27">
        <f t="shared" si="106"/>
        <v>4824.71</v>
      </c>
      <c r="I117" s="123"/>
    </row>
    <row r="118" spans="1:9" x14ac:dyDescent="0.25">
      <c r="A118" s="11" t="s">
        <v>0</v>
      </c>
      <c r="B118" s="11" t="s">
        <v>101</v>
      </c>
      <c r="C118" s="12" t="s">
        <v>102</v>
      </c>
      <c r="D118" s="28">
        <f>D119+D120</f>
        <v>2000</v>
      </c>
      <c r="E118" s="28">
        <f>E119+E120</f>
        <v>0</v>
      </c>
      <c r="F118" s="28">
        <f>F119+F120</f>
        <v>2000</v>
      </c>
      <c r="G118" s="28">
        <f t="shared" ref="G118:H118" si="107">G119+G120</f>
        <v>0</v>
      </c>
      <c r="H118" s="28">
        <f t="shared" si="107"/>
        <v>2000</v>
      </c>
      <c r="I118" s="123"/>
    </row>
    <row r="119" spans="1:9" ht="21.75" customHeight="1" x14ac:dyDescent="0.25">
      <c r="A119" s="68" t="s">
        <v>200</v>
      </c>
      <c r="B119" s="68" t="s">
        <v>101</v>
      </c>
      <c r="C119" s="69" t="s">
        <v>305</v>
      </c>
      <c r="D119" s="70">
        <v>500</v>
      </c>
      <c r="E119" s="70">
        <v>0</v>
      </c>
      <c r="F119" s="126">
        <f t="shared" ref="F119:F120" si="108">D119+E119</f>
        <v>500</v>
      </c>
      <c r="G119" s="126">
        <v>0</v>
      </c>
      <c r="H119" s="155">
        <f t="shared" ref="H119:H120" si="109">F119+G119</f>
        <v>500</v>
      </c>
      <c r="I119" s="123"/>
    </row>
    <row r="120" spans="1:9" x14ac:dyDescent="0.25">
      <c r="A120" s="13" t="s">
        <v>201</v>
      </c>
      <c r="B120" s="13" t="s">
        <v>101</v>
      </c>
      <c r="C120" s="14" t="s">
        <v>102</v>
      </c>
      <c r="D120" s="29">
        <v>1500</v>
      </c>
      <c r="E120" s="29">
        <v>0</v>
      </c>
      <c r="F120" s="125">
        <f t="shared" si="108"/>
        <v>1500</v>
      </c>
      <c r="G120" s="125">
        <v>0</v>
      </c>
      <c r="H120" s="155">
        <f t="shared" si="109"/>
        <v>1500</v>
      </c>
      <c r="I120" s="123"/>
    </row>
    <row r="121" spans="1:9" x14ac:dyDescent="0.25">
      <c r="A121" s="11" t="s">
        <v>0</v>
      </c>
      <c r="B121" s="11" t="s">
        <v>103</v>
      </c>
      <c r="C121" s="12" t="s">
        <v>104</v>
      </c>
      <c r="D121" s="28">
        <f>D122+D123</f>
        <v>500</v>
      </c>
      <c r="E121" s="28">
        <f t="shared" ref="E121:H121" si="110">E122+E123</f>
        <v>224.71</v>
      </c>
      <c r="F121" s="28">
        <f t="shared" si="110"/>
        <v>724.71</v>
      </c>
      <c r="G121" s="28">
        <f t="shared" si="110"/>
        <v>0</v>
      </c>
      <c r="H121" s="28">
        <f t="shared" si="110"/>
        <v>724.71</v>
      </c>
      <c r="I121" s="123"/>
    </row>
    <row r="122" spans="1:9" ht="19.5" customHeight="1" x14ac:dyDescent="0.25">
      <c r="A122" s="13" t="s">
        <v>202</v>
      </c>
      <c r="B122" s="13" t="s">
        <v>103</v>
      </c>
      <c r="C122" s="14" t="s">
        <v>203</v>
      </c>
      <c r="D122" s="29">
        <v>500</v>
      </c>
      <c r="E122" s="29">
        <v>0</v>
      </c>
      <c r="F122" s="125">
        <f t="shared" ref="F122:F123" si="111">D122+E122</f>
        <v>500</v>
      </c>
      <c r="G122" s="125">
        <v>0</v>
      </c>
      <c r="H122" s="155">
        <f t="shared" ref="H122:H123" si="112">F122+G122</f>
        <v>500</v>
      </c>
    </row>
    <row r="123" spans="1:9" ht="22.5" customHeight="1" x14ac:dyDescent="0.25">
      <c r="A123" s="13" t="s">
        <v>359</v>
      </c>
      <c r="B123" s="68">
        <v>321</v>
      </c>
      <c r="C123" s="71" t="s">
        <v>306</v>
      </c>
      <c r="D123" s="70">
        <v>0</v>
      </c>
      <c r="E123" s="70">
        <v>224.71</v>
      </c>
      <c r="F123" s="126">
        <f t="shared" si="111"/>
        <v>224.71</v>
      </c>
      <c r="G123" s="126">
        <v>0</v>
      </c>
      <c r="H123" s="155">
        <f t="shared" si="112"/>
        <v>224.71</v>
      </c>
    </row>
    <row r="124" spans="1:9" x14ac:dyDescent="0.25">
      <c r="A124" s="11" t="s">
        <v>0</v>
      </c>
      <c r="B124" s="11" t="s">
        <v>91</v>
      </c>
      <c r="C124" s="12" t="s">
        <v>92</v>
      </c>
      <c r="D124" s="28">
        <f>D125</f>
        <v>300</v>
      </c>
      <c r="E124" s="28">
        <f t="shared" ref="E124:H124" si="113">E125</f>
        <v>0</v>
      </c>
      <c r="F124" s="28">
        <f t="shared" si="113"/>
        <v>300</v>
      </c>
      <c r="G124" s="28">
        <f t="shared" si="113"/>
        <v>-100</v>
      </c>
      <c r="H124" s="28">
        <f t="shared" si="113"/>
        <v>200</v>
      </c>
    </row>
    <row r="125" spans="1:9" x14ac:dyDescent="0.25">
      <c r="A125" s="13" t="s">
        <v>204</v>
      </c>
      <c r="B125" s="13" t="s">
        <v>91</v>
      </c>
      <c r="C125" s="14" t="s">
        <v>92</v>
      </c>
      <c r="D125" s="29">
        <v>300</v>
      </c>
      <c r="E125" s="29">
        <v>0</v>
      </c>
      <c r="F125" s="125">
        <f t="shared" ref="F125" si="114">D125+E125</f>
        <v>300</v>
      </c>
      <c r="G125" s="125">
        <v>-100</v>
      </c>
      <c r="H125" s="155">
        <f t="shared" ref="H125" si="115">F125+G125</f>
        <v>200</v>
      </c>
    </row>
    <row r="126" spans="1:9" x14ac:dyDescent="0.25">
      <c r="A126" s="11" t="s">
        <v>0</v>
      </c>
      <c r="B126" s="11" t="s">
        <v>89</v>
      </c>
      <c r="C126" s="12" t="s">
        <v>90</v>
      </c>
      <c r="D126" s="28">
        <f>D127</f>
        <v>900</v>
      </c>
      <c r="E126" s="28">
        <f t="shared" ref="E126:H126" si="116">E127</f>
        <v>0</v>
      </c>
      <c r="F126" s="28">
        <f t="shared" si="116"/>
        <v>900</v>
      </c>
      <c r="G126" s="28">
        <f t="shared" si="116"/>
        <v>300</v>
      </c>
      <c r="H126" s="28">
        <f t="shared" si="116"/>
        <v>1200</v>
      </c>
    </row>
    <row r="127" spans="1:9" x14ac:dyDescent="0.25">
      <c r="A127" s="13" t="s">
        <v>205</v>
      </c>
      <c r="B127" s="13" t="s">
        <v>89</v>
      </c>
      <c r="C127" s="14" t="s">
        <v>90</v>
      </c>
      <c r="D127" s="29">
        <v>900</v>
      </c>
      <c r="E127" s="29">
        <v>0</v>
      </c>
      <c r="F127" s="29">
        <f t="shared" ref="F127" si="117">D127+E127</f>
        <v>900</v>
      </c>
      <c r="G127" s="125">
        <v>300</v>
      </c>
      <c r="H127" s="155">
        <f t="shared" ref="H127" si="118">F127+G127</f>
        <v>1200</v>
      </c>
    </row>
    <row r="128" spans="1:9" x14ac:dyDescent="0.25">
      <c r="A128" s="11" t="s">
        <v>0</v>
      </c>
      <c r="B128" s="11" t="s">
        <v>95</v>
      </c>
      <c r="C128" s="12" t="s">
        <v>96</v>
      </c>
      <c r="D128" s="28">
        <f>D129</f>
        <v>100</v>
      </c>
      <c r="E128" s="28">
        <f t="shared" ref="E128:H128" si="119">E129</f>
        <v>0</v>
      </c>
      <c r="F128" s="28">
        <f t="shared" si="119"/>
        <v>100</v>
      </c>
      <c r="G128" s="28">
        <f t="shared" si="119"/>
        <v>600</v>
      </c>
      <c r="H128" s="28">
        <f t="shared" si="119"/>
        <v>700</v>
      </c>
    </row>
    <row r="129" spans="1:8" x14ac:dyDescent="0.25">
      <c r="A129" s="13" t="s">
        <v>206</v>
      </c>
      <c r="B129" s="13" t="s">
        <v>95</v>
      </c>
      <c r="C129" s="14" t="s">
        <v>96</v>
      </c>
      <c r="D129" s="29">
        <v>100</v>
      </c>
      <c r="E129" s="29">
        <v>0</v>
      </c>
      <c r="F129" s="125">
        <f t="shared" ref="F129" si="120">D129+E129</f>
        <v>100</v>
      </c>
      <c r="G129" s="125">
        <v>600</v>
      </c>
      <c r="H129" s="155">
        <f t="shared" ref="H129" si="121">F129+G129</f>
        <v>700</v>
      </c>
    </row>
    <row r="130" spans="1:8" x14ac:dyDescent="0.25">
      <c r="A130" s="5" t="s">
        <v>6</v>
      </c>
      <c r="B130" s="5" t="s">
        <v>22</v>
      </c>
      <c r="C130" s="6" t="s">
        <v>23</v>
      </c>
      <c r="D130" s="30">
        <f>D131+D149</f>
        <v>24450</v>
      </c>
      <c r="E130" s="30">
        <f>E131+E149</f>
        <v>2170.89</v>
      </c>
      <c r="F130" s="30">
        <f>F131+F149</f>
        <v>26620.89</v>
      </c>
      <c r="G130" s="30">
        <f t="shared" ref="G130:H130" si="122">G131+G149</f>
        <v>1074.48</v>
      </c>
      <c r="H130" s="30">
        <f t="shared" si="122"/>
        <v>27695.37</v>
      </c>
    </row>
    <row r="131" spans="1:8" x14ac:dyDescent="0.25">
      <c r="A131" s="7" t="s">
        <v>6</v>
      </c>
      <c r="B131" s="7" t="s">
        <v>24</v>
      </c>
      <c r="C131" s="8" t="s">
        <v>25</v>
      </c>
      <c r="D131" s="31">
        <f>D132</f>
        <v>22950</v>
      </c>
      <c r="E131" s="31">
        <f t="shared" ref="E131:H132" si="123">E132</f>
        <v>2170.89</v>
      </c>
      <c r="F131" s="31">
        <f t="shared" si="123"/>
        <v>25120.89</v>
      </c>
      <c r="G131" s="31">
        <f t="shared" si="123"/>
        <v>1800</v>
      </c>
      <c r="H131" s="31">
        <f t="shared" si="123"/>
        <v>26920.89</v>
      </c>
    </row>
    <row r="132" spans="1:8" x14ac:dyDescent="0.25">
      <c r="A132" s="15" t="s">
        <v>6</v>
      </c>
      <c r="B132" s="15" t="s">
        <v>26</v>
      </c>
      <c r="C132" s="16" t="s">
        <v>27</v>
      </c>
      <c r="D132" s="26">
        <f>D133</f>
        <v>22950</v>
      </c>
      <c r="E132" s="26">
        <f t="shared" si="123"/>
        <v>2170.89</v>
      </c>
      <c r="F132" s="26">
        <f t="shared" si="123"/>
        <v>25120.89</v>
      </c>
      <c r="G132" s="26">
        <f t="shared" si="123"/>
        <v>1800</v>
      </c>
      <c r="H132" s="26">
        <f t="shared" si="123"/>
        <v>26920.89</v>
      </c>
    </row>
    <row r="133" spans="1:8" x14ac:dyDescent="0.25">
      <c r="A133" s="9" t="s">
        <v>11</v>
      </c>
      <c r="B133" s="9" t="s">
        <v>57</v>
      </c>
      <c r="C133" s="10" t="s">
        <v>58</v>
      </c>
      <c r="D133" s="27">
        <f>D134+D136+D138+D140+D142+D147</f>
        <v>22950</v>
      </c>
      <c r="E133" s="27">
        <f>E134+E136+E138+E140+E142+E147</f>
        <v>2170.89</v>
      </c>
      <c r="F133" s="27">
        <f>F134+F136+F138+F140+F142+F147</f>
        <v>25120.89</v>
      </c>
      <c r="G133" s="27">
        <f t="shared" ref="G133:H133" si="124">G134+G136+G138+G140+G142+G147</f>
        <v>1800</v>
      </c>
      <c r="H133" s="27">
        <f t="shared" si="124"/>
        <v>26920.89</v>
      </c>
    </row>
    <row r="134" spans="1:8" x14ac:dyDescent="0.25">
      <c r="A134" s="11" t="s">
        <v>0</v>
      </c>
      <c r="B134" s="11" t="s">
        <v>101</v>
      </c>
      <c r="C134" s="12" t="s">
        <v>102</v>
      </c>
      <c r="D134" s="28">
        <f>D135</f>
        <v>3200</v>
      </c>
      <c r="E134" s="28">
        <f t="shared" ref="E134:H134" si="125">E135</f>
        <v>0</v>
      </c>
      <c r="F134" s="28">
        <f t="shared" si="125"/>
        <v>3200</v>
      </c>
      <c r="G134" s="28">
        <f t="shared" si="125"/>
        <v>-1200</v>
      </c>
      <c r="H134" s="28">
        <f t="shared" si="125"/>
        <v>2000</v>
      </c>
    </row>
    <row r="135" spans="1:8" x14ac:dyDescent="0.25">
      <c r="A135" s="13" t="s">
        <v>207</v>
      </c>
      <c r="B135" s="13" t="s">
        <v>101</v>
      </c>
      <c r="C135" s="14" t="s">
        <v>102</v>
      </c>
      <c r="D135" s="29">
        <v>3200</v>
      </c>
      <c r="E135" s="29">
        <v>0</v>
      </c>
      <c r="F135" s="125">
        <f t="shared" ref="F135" si="126">D135+E135</f>
        <v>3200</v>
      </c>
      <c r="G135" s="125">
        <v>-1200</v>
      </c>
      <c r="H135" s="155">
        <f t="shared" ref="H135" si="127">F135+G135</f>
        <v>2000</v>
      </c>
    </row>
    <row r="136" spans="1:8" x14ac:dyDescent="0.25">
      <c r="A136" s="11" t="s">
        <v>0</v>
      </c>
      <c r="B136" s="11" t="s">
        <v>103</v>
      </c>
      <c r="C136" s="12" t="s">
        <v>104</v>
      </c>
      <c r="D136" s="28">
        <f>D137</f>
        <v>600</v>
      </c>
      <c r="E136" s="28">
        <f t="shared" ref="E136:H136" si="128">E137</f>
        <v>0</v>
      </c>
      <c r="F136" s="28">
        <f t="shared" si="128"/>
        <v>600</v>
      </c>
      <c r="G136" s="28">
        <f t="shared" si="128"/>
        <v>0</v>
      </c>
      <c r="H136" s="28">
        <f t="shared" si="128"/>
        <v>600</v>
      </c>
    </row>
    <row r="137" spans="1:8" x14ac:dyDescent="0.25">
      <c r="A137" s="13" t="s">
        <v>208</v>
      </c>
      <c r="B137" s="13" t="s">
        <v>103</v>
      </c>
      <c r="C137" s="14" t="s">
        <v>104</v>
      </c>
      <c r="D137" s="29">
        <v>600</v>
      </c>
      <c r="E137" s="29">
        <v>0</v>
      </c>
      <c r="F137" s="125">
        <f t="shared" ref="F137" si="129">D137+E137</f>
        <v>600</v>
      </c>
      <c r="G137" s="125">
        <v>0</v>
      </c>
      <c r="H137" s="155">
        <f t="shared" ref="H137" si="130">F137+G137</f>
        <v>600</v>
      </c>
    </row>
    <row r="138" spans="1:8" x14ac:dyDescent="0.25">
      <c r="A138" s="11" t="s">
        <v>0</v>
      </c>
      <c r="B138" s="11" t="s">
        <v>91</v>
      </c>
      <c r="C138" s="12" t="s">
        <v>92</v>
      </c>
      <c r="D138" s="28">
        <f>D139</f>
        <v>400</v>
      </c>
      <c r="E138" s="28">
        <f t="shared" ref="E138:H138" si="131">E139</f>
        <v>0</v>
      </c>
      <c r="F138" s="28">
        <f t="shared" si="131"/>
        <v>400</v>
      </c>
      <c r="G138" s="28">
        <f t="shared" si="131"/>
        <v>0</v>
      </c>
      <c r="H138" s="28">
        <f t="shared" si="131"/>
        <v>400</v>
      </c>
    </row>
    <row r="139" spans="1:8" x14ac:dyDescent="0.25">
      <c r="A139" s="13" t="s">
        <v>209</v>
      </c>
      <c r="B139" s="13" t="s">
        <v>91</v>
      </c>
      <c r="C139" s="14" t="s">
        <v>92</v>
      </c>
      <c r="D139" s="29">
        <v>400</v>
      </c>
      <c r="E139" s="29">
        <v>0</v>
      </c>
      <c r="F139" s="125">
        <f t="shared" ref="F139" si="132">D139+E139</f>
        <v>400</v>
      </c>
      <c r="G139" s="125">
        <v>0</v>
      </c>
      <c r="H139" s="155">
        <f t="shared" ref="H139" si="133">F139+G139</f>
        <v>400</v>
      </c>
    </row>
    <row r="140" spans="1:8" x14ac:dyDescent="0.25">
      <c r="A140" s="11" t="s">
        <v>0</v>
      </c>
      <c r="B140" s="11" t="s">
        <v>89</v>
      </c>
      <c r="C140" s="12" t="s">
        <v>90</v>
      </c>
      <c r="D140" s="28">
        <f>D141</f>
        <v>3700</v>
      </c>
      <c r="E140" s="28">
        <f t="shared" ref="E140:H140" si="134">E141</f>
        <v>0</v>
      </c>
      <c r="F140" s="28">
        <f t="shared" si="134"/>
        <v>3700</v>
      </c>
      <c r="G140" s="28">
        <f t="shared" si="134"/>
        <v>0</v>
      </c>
      <c r="H140" s="28">
        <f t="shared" si="134"/>
        <v>3700</v>
      </c>
    </row>
    <row r="141" spans="1:8" x14ac:dyDescent="0.25">
      <c r="A141" s="13" t="s">
        <v>210</v>
      </c>
      <c r="B141" s="13" t="s">
        <v>89</v>
      </c>
      <c r="C141" s="14" t="s">
        <v>90</v>
      </c>
      <c r="D141" s="29">
        <v>3700</v>
      </c>
      <c r="E141" s="29">
        <v>0</v>
      </c>
      <c r="F141" s="125">
        <f t="shared" ref="F141" si="135">D141+E141</f>
        <v>3700</v>
      </c>
      <c r="G141" s="125">
        <v>0</v>
      </c>
      <c r="H141" s="155">
        <f t="shared" ref="H141" si="136">F141+G141</f>
        <v>3700</v>
      </c>
    </row>
    <row r="142" spans="1:8" x14ac:dyDescent="0.25">
      <c r="A142" s="11" t="s">
        <v>0</v>
      </c>
      <c r="B142" s="11" t="s">
        <v>95</v>
      </c>
      <c r="C142" s="12" t="s">
        <v>96</v>
      </c>
      <c r="D142" s="28">
        <f>SUM(D143:D146)</f>
        <v>50</v>
      </c>
      <c r="E142" s="28">
        <f t="shared" ref="E142:H142" si="137">SUM(E143:E146)</f>
        <v>2170.89</v>
      </c>
      <c r="F142" s="28">
        <f t="shared" si="137"/>
        <v>2220.89</v>
      </c>
      <c r="G142" s="28">
        <f t="shared" si="137"/>
        <v>0</v>
      </c>
      <c r="H142" s="28">
        <f t="shared" si="137"/>
        <v>2220.89</v>
      </c>
    </row>
    <row r="143" spans="1:8" x14ac:dyDescent="0.25">
      <c r="A143" s="13" t="s">
        <v>211</v>
      </c>
      <c r="B143" s="13" t="s">
        <v>95</v>
      </c>
      <c r="C143" s="14" t="s">
        <v>96</v>
      </c>
      <c r="D143" s="29">
        <v>50</v>
      </c>
      <c r="E143" s="29">
        <v>0</v>
      </c>
      <c r="F143" s="125">
        <f t="shared" ref="F143:F146" si="138">D143+E143</f>
        <v>50</v>
      </c>
      <c r="G143" s="125">
        <v>0</v>
      </c>
      <c r="H143" s="155">
        <f t="shared" ref="H143:H146" si="139">F143+G143</f>
        <v>50</v>
      </c>
    </row>
    <row r="144" spans="1:8" ht="23.25" customHeight="1" x14ac:dyDescent="0.25">
      <c r="A144" s="110" t="s">
        <v>360</v>
      </c>
      <c r="B144" s="113">
        <v>329</v>
      </c>
      <c r="C144" s="114" t="s">
        <v>301</v>
      </c>
      <c r="D144" s="115">
        <v>0</v>
      </c>
      <c r="E144" s="115">
        <v>1228.82</v>
      </c>
      <c r="F144" s="127">
        <f t="shared" si="138"/>
        <v>1228.82</v>
      </c>
      <c r="G144" s="126">
        <v>0</v>
      </c>
      <c r="H144" s="155">
        <f t="shared" si="139"/>
        <v>1228.82</v>
      </c>
    </row>
    <row r="145" spans="1:9" ht="22.5" x14ac:dyDescent="0.25">
      <c r="A145" s="111"/>
      <c r="B145" s="67">
        <v>329</v>
      </c>
      <c r="C145" s="83" t="s">
        <v>302</v>
      </c>
      <c r="D145" s="65">
        <v>0</v>
      </c>
      <c r="E145" s="65">
        <v>570</v>
      </c>
      <c r="F145" s="128">
        <f t="shared" si="138"/>
        <v>570</v>
      </c>
      <c r="G145" s="126">
        <v>0</v>
      </c>
      <c r="H145" s="155">
        <f t="shared" si="139"/>
        <v>570</v>
      </c>
    </row>
    <row r="146" spans="1:9" ht="22.5" customHeight="1" x14ac:dyDescent="0.25">
      <c r="A146" s="112"/>
      <c r="B146" s="116">
        <v>329</v>
      </c>
      <c r="C146" s="117" t="s">
        <v>303</v>
      </c>
      <c r="D146" s="118">
        <v>0</v>
      </c>
      <c r="E146" s="118">
        <v>372.07</v>
      </c>
      <c r="F146" s="129">
        <f t="shared" si="138"/>
        <v>372.07</v>
      </c>
      <c r="G146" s="126">
        <v>0</v>
      </c>
      <c r="H146" s="155">
        <f t="shared" si="139"/>
        <v>372.07</v>
      </c>
    </row>
    <row r="147" spans="1:9" ht="21" customHeight="1" x14ac:dyDescent="0.25">
      <c r="A147" s="11" t="s">
        <v>0</v>
      </c>
      <c r="B147" s="11" t="s">
        <v>93</v>
      </c>
      <c r="C147" s="12" t="s">
        <v>94</v>
      </c>
      <c r="D147" s="28">
        <f>D148</f>
        <v>15000</v>
      </c>
      <c r="E147" s="28">
        <f t="shared" ref="E147:H147" si="140">E148</f>
        <v>0</v>
      </c>
      <c r="F147" s="28">
        <f t="shared" si="140"/>
        <v>15000</v>
      </c>
      <c r="G147" s="28">
        <f t="shared" si="140"/>
        <v>3000</v>
      </c>
      <c r="H147" s="28">
        <f t="shared" si="140"/>
        <v>18000</v>
      </c>
    </row>
    <row r="148" spans="1:9" ht="22.5" customHeight="1" x14ac:dyDescent="0.25">
      <c r="A148" s="13" t="s">
        <v>212</v>
      </c>
      <c r="B148" s="13" t="s">
        <v>93</v>
      </c>
      <c r="C148" s="33" t="s">
        <v>321</v>
      </c>
      <c r="D148" s="29">
        <v>15000</v>
      </c>
      <c r="E148" s="29">
        <v>0</v>
      </c>
      <c r="F148" s="125">
        <f t="shared" ref="F148" si="141">D148+E148</f>
        <v>15000</v>
      </c>
      <c r="G148" s="125">
        <v>3000</v>
      </c>
      <c r="H148" s="155">
        <f t="shared" ref="H148" si="142">F148+G148</f>
        <v>18000</v>
      </c>
    </row>
    <row r="149" spans="1:9" x14ac:dyDescent="0.25">
      <c r="A149" s="7" t="s">
        <v>6</v>
      </c>
      <c r="B149" s="7" t="s">
        <v>51</v>
      </c>
      <c r="C149" s="8" t="s">
        <v>52</v>
      </c>
      <c r="D149" s="31">
        <f>D150</f>
        <v>1500</v>
      </c>
      <c r="E149" s="31">
        <f t="shared" ref="E149:H150" si="143">E150</f>
        <v>0</v>
      </c>
      <c r="F149" s="31">
        <f t="shared" si="143"/>
        <v>1500</v>
      </c>
      <c r="G149" s="31">
        <f t="shared" si="143"/>
        <v>-725.52</v>
      </c>
      <c r="H149" s="31">
        <f t="shared" si="143"/>
        <v>774.48</v>
      </c>
    </row>
    <row r="150" spans="1:9" ht="22.5" x14ac:dyDescent="0.25">
      <c r="A150" s="15" t="s">
        <v>6</v>
      </c>
      <c r="B150" s="15" t="s">
        <v>53</v>
      </c>
      <c r="C150" s="16" t="s">
        <v>54</v>
      </c>
      <c r="D150" s="26">
        <f>D151</f>
        <v>1500</v>
      </c>
      <c r="E150" s="26">
        <f t="shared" si="143"/>
        <v>0</v>
      </c>
      <c r="F150" s="26">
        <f t="shared" si="143"/>
        <v>1500</v>
      </c>
      <c r="G150" s="26">
        <f t="shared" si="143"/>
        <v>-725.52</v>
      </c>
      <c r="H150" s="26">
        <f t="shared" si="143"/>
        <v>774.48</v>
      </c>
    </row>
    <row r="151" spans="1:9" x14ac:dyDescent="0.25">
      <c r="A151" s="9" t="s">
        <v>11</v>
      </c>
      <c r="B151" s="9" t="s">
        <v>57</v>
      </c>
      <c r="C151" s="10" t="s">
        <v>58</v>
      </c>
      <c r="D151" s="27">
        <f>D152+D154+D156+D158</f>
        <v>1500</v>
      </c>
      <c r="E151" s="27">
        <f t="shared" ref="E151:F151" si="144">E152+E154+E156+E158</f>
        <v>0</v>
      </c>
      <c r="F151" s="27">
        <f t="shared" si="144"/>
        <v>1500</v>
      </c>
      <c r="G151" s="27">
        <f t="shared" ref="G151:H151" si="145">G152+G154+G156+G158</f>
        <v>-725.52</v>
      </c>
      <c r="H151" s="27">
        <f t="shared" si="145"/>
        <v>774.48</v>
      </c>
    </row>
    <row r="152" spans="1:9" x14ac:dyDescent="0.25">
      <c r="A152" s="11" t="s">
        <v>0</v>
      </c>
      <c r="B152" s="11" t="s">
        <v>101</v>
      </c>
      <c r="C152" s="12" t="s">
        <v>102</v>
      </c>
      <c r="D152" s="28">
        <f>D153</f>
        <v>400</v>
      </c>
      <c r="E152" s="28">
        <f t="shared" ref="E152:H152" si="146">E153</f>
        <v>0</v>
      </c>
      <c r="F152" s="28">
        <f t="shared" si="146"/>
        <v>400</v>
      </c>
      <c r="G152" s="28">
        <f t="shared" si="146"/>
        <v>-193.36</v>
      </c>
      <c r="H152" s="28">
        <f t="shared" si="146"/>
        <v>206.64</v>
      </c>
      <c r="I152" s="123"/>
    </row>
    <row r="153" spans="1:9" x14ac:dyDescent="0.25">
      <c r="A153" s="13" t="s">
        <v>213</v>
      </c>
      <c r="B153" s="13" t="s">
        <v>101</v>
      </c>
      <c r="C153" s="14" t="s">
        <v>102</v>
      </c>
      <c r="D153" s="29">
        <v>400</v>
      </c>
      <c r="E153" s="29">
        <v>0</v>
      </c>
      <c r="F153" s="125">
        <f t="shared" ref="F153" si="147">D153+E153</f>
        <v>400</v>
      </c>
      <c r="G153" s="125">
        <v>-193.36</v>
      </c>
      <c r="H153" s="155">
        <f t="shared" ref="H153" si="148">F153+G153</f>
        <v>206.64</v>
      </c>
      <c r="I153" s="123"/>
    </row>
    <row r="154" spans="1:9" x14ac:dyDescent="0.25">
      <c r="A154" s="11" t="s">
        <v>0</v>
      </c>
      <c r="B154" s="11" t="s">
        <v>91</v>
      </c>
      <c r="C154" s="12" t="s">
        <v>92</v>
      </c>
      <c r="D154" s="28">
        <f>D155</f>
        <v>100</v>
      </c>
      <c r="E154" s="28">
        <f t="shared" ref="E154:H154" si="149">E155</f>
        <v>0</v>
      </c>
      <c r="F154" s="28">
        <f t="shared" si="149"/>
        <v>100</v>
      </c>
      <c r="G154" s="28">
        <f t="shared" si="149"/>
        <v>-78.84</v>
      </c>
      <c r="H154" s="28">
        <f t="shared" si="149"/>
        <v>21.159999999999997</v>
      </c>
      <c r="I154" s="123"/>
    </row>
    <row r="155" spans="1:9" x14ac:dyDescent="0.25">
      <c r="A155" s="13" t="s">
        <v>214</v>
      </c>
      <c r="B155" s="13" t="s">
        <v>91</v>
      </c>
      <c r="C155" s="14" t="s">
        <v>92</v>
      </c>
      <c r="D155" s="29">
        <v>100</v>
      </c>
      <c r="E155" s="29">
        <v>0</v>
      </c>
      <c r="F155" s="125">
        <f t="shared" ref="F155" si="150">D155+E155</f>
        <v>100</v>
      </c>
      <c r="G155" s="125">
        <v>-78.84</v>
      </c>
      <c r="H155" s="155">
        <f t="shared" ref="H155" si="151">F155+G155</f>
        <v>21.159999999999997</v>
      </c>
      <c r="I155" s="123"/>
    </row>
    <row r="156" spans="1:9" x14ac:dyDescent="0.25">
      <c r="A156" s="11" t="s">
        <v>0</v>
      </c>
      <c r="B156" s="11" t="s">
        <v>89</v>
      </c>
      <c r="C156" s="12" t="s">
        <v>90</v>
      </c>
      <c r="D156" s="28">
        <f>D157</f>
        <v>500</v>
      </c>
      <c r="E156" s="28">
        <f t="shared" ref="E156:H156" si="152">E157</f>
        <v>0</v>
      </c>
      <c r="F156" s="28">
        <f t="shared" si="152"/>
        <v>500</v>
      </c>
      <c r="G156" s="28">
        <f t="shared" si="152"/>
        <v>-236.66</v>
      </c>
      <c r="H156" s="28">
        <f t="shared" si="152"/>
        <v>263.34000000000003</v>
      </c>
      <c r="I156" s="123"/>
    </row>
    <row r="157" spans="1:9" x14ac:dyDescent="0.25">
      <c r="A157" s="13" t="s">
        <v>215</v>
      </c>
      <c r="B157" s="13" t="s">
        <v>89</v>
      </c>
      <c r="C157" s="14" t="s">
        <v>90</v>
      </c>
      <c r="D157" s="29">
        <v>500</v>
      </c>
      <c r="E157" s="29">
        <v>0</v>
      </c>
      <c r="F157" s="125">
        <f t="shared" ref="F157" si="153">D157+E157</f>
        <v>500</v>
      </c>
      <c r="G157" s="125">
        <v>-236.66</v>
      </c>
      <c r="H157" s="155">
        <f t="shared" ref="H157" si="154">F157+G157</f>
        <v>263.34000000000003</v>
      </c>
      <c r="I157" s="123"/>
    </row>
    <row r="158" spans="1:9" x14ac:dyDescent="0.25">
      <c r="A158" s="11" t="s">
        <v>0</v>
      </c>
      <c r="B158" s="11" t="s">
        <v>95</v>
      </c>
      <c r="C158" s="12" t="s">
        <v>96</v>
      </c>
      <c r="D158" s="28">
        <f>D159</f>
        <v>500</v>
      </c>
      <c r="E158" s="28">
        <f t="shared" ref="E158:H158" si="155">E159</f>
        <v>0</v>
      </c>
      <c r="F158" s="28">
        <f t="shared" si="155"/>
        <v>500</v>
      </c>
      <c r="G158" s="28">
        <f t="shared" si="155"/>
        <v>-216.66</v>
      </c>
      <c r="H158" s="28">
        <f t="shared" si="155"/>
        <v>283.34000000000003</v>
      </c>
      <c r="I158" s="123"/>
    </row>
    <row r="159" spans="1:9" x14ac:dyDescent="0.25">
      <c r="A159" s="13" t="s">
        <v>216</v>
      </c>
      <c r="B159" s="13" t="s">
        <v>95</v>
      </c>
      <c r="C159" s="14" t="s">
        <v>96</v>
      </c>
      <c r="D159" s="29">
        <v>500</v>
      </c>
      <c r="E159" s="29">
        <v>0</v>
      </c>
      <c r="F159" s="125">
        <f t="shared" ref="F159" si="156">D159+E159</f>
        <v>500</v>
      </c>
      <c r="G159" s="125">
        <v>-216.66</v>
      </c>
      <c r="H159" s="155">
        <f t="shared" ref="H159" si="157">F159+G159</f>
        <v>283.34000000000003</v>
      </c>
      <c r="I159" s="123"/>
    </row>
    <row r="160" spans="1:9" x14ac:dyDescent="0.25">
      <c r="A160" s="23" t="s">
        <v>84</v>
      </c>
      <c r="B160" s="23" t="s">
        <v>146</v>
      </c>
      <c r="C160" s="24" t="s">
        <v>147</v>
      </c>
      <c r="D160" s="25">
        <f>D161+D177+D187</f>
        <v>131800</v>
      </c>
      <c r="E160" s="25">
        <f>E161+E177+E187</f>
        <v>6238.13</v>
      </c>
      <c r="F160" s="25">
        <f>F161+F177+F187</f>
        <v>138038.13</v>
      </c>
      <c r="G160" s="25">
        <f t="shared" ref="G160" si="158">G161+G177+G187</f>
        <v>11796</v>
      </c>
      <c r="H160" s="25">
        <f>H161+H177+H187</f>
        <v>149834.13</v>
      </c>
      <c r="I160" s="123"/>
    </row>
    <row r="161" spans="1:9" x14ac:dyDescent="0.25">
      <c r="A161" s="5" t="s">
        <v>6</v>
      </c>
      <c r="B161" s="5" t="s">
        <v>85</v>
      </c>
      <c r="C161" s="6" t="s">
        <v>86</v>
      </c>
      <c r="D161" s="30">
        <f>D162</f>
        <v>67800</v>
      </c>
      <c r="E161" s="30">
        <f t="shared" ref="E161:H163" si="159">E162</f>
        <v>10500</v>
      </c>
      <c r="F161" s="30">
        <f t="shared" si="159"/>
        <v>78300</v>
      </c>
      <c r="G161" s="30">
        <f t="shared" si="159"/>
        <v>-30</v>
      </c>
      <c r="H161" s="30">
        <f t="shared" si="159"/>
        <v>78270</v>
      </c>
      <c r="I161" s="123"/>
    </row>
    <row r="162" spans="1:9" x14ac:dyDescent="0.25">
      <c r="A162" s="7" t="s">
        <v>6</v>
      </c>
      <c r="B162" s="7" t="s">
        <v>87</v>
      </c>
      <c r="C162" s="8" t="s">
        <v>88</v>
      </c>
      <c r="D162" s="31">
        <f>D163</f>
        <v>67800</v>
      </c>
      <c r="E162" s="31">
        <f t="shared" si="159"/>
        <v>10500</v>
      </c>
      <c r="F162" s="31">
        <f t="shared" si="159"/>
        <v>78300</v>
      </c>
      <c r="G162" s="31">
        <f t="shared" si="159"/>
        <v>-30</v>
      </c>
      <c r="H162" s="31">
        <f t="shared" si="159"/>
        <v>78270</v>
      </c>
      <c r="I162" s="123"/>
    </row>
    <row r="163" spans="1:9" x14ac:dyDescent="0.25">
      <c r="A163" s="15" t="s">
        <v>6</v>
      </c>
      <c r="B163" s="15" t="s">
        <v>148</v>
      </c>
      <c r="C163" s="16" t="s">
        <v>149</v>
      </c>
      <c r="D163" s="26">
        <f>D164</f>
        <v>67800</v>
      </c>
      <c r="E163" s="26">
        <f t="shared" si="159"/>
        <v>10500</v>
      </c>
      <c r="F163" s="26">
        <f t="shared" si="159"/>
        <v>78300</v>
      </c>
      <c r="G163" s="26">
        <f t="shared" si="159"/>
        <v>-30</v>
      </c>
      <c r="H163" s="26">
        <f t="shared" si="159"/>
        <v>78270</v>
      </c>
      <c r="I163" s="123"/>
    </row>
    <row r="164" spans="1:9" x14ac:dyDescent="0.25">
      <c r="A164" s="9" t="s">
        <v>11</v>
      </c>
      <c r="B164" s="9" t="s">
        <v>57</v>
      </c>
      <c r="C164" s="10" t="s">
        <v>58</v>
      </c>
      <c r="D164" s="27">
        <f>D165+D167+D169+D171+D173+D175</f>
        <v>67800</v>
      </c>
      <c r="E164" s="27">
        <f t="shared" ref="E164:H164" si="160">E165+E167+E169+E171+E173+E175</f>
        <v>10500</v>
      </c>
      <c r="F164" s="27">
        <f t="shared" si="160"/>
        <v>78300</v>
      </c>
      <c r="G164" s="27">
        <f t="shared" si="160"/>
        <v>-30</v>
      </c>
      <c r="H164" s="27">
        <f t="shared" si="160"/>
        <v>78270</v>
      </c>
      <c r="I164" s="123"/>
    </row>
    <row r="165" spans="1:9" x14ac:dyDescent="0.25">
      <c r="A165" s="11" t="s">
        <v>0</v>
      </c>
      <c r="B165" s="11" t="s">
        <v>97</v>
      </c>
      <c r="C165" s="12" t="s">
        <v>98</v>
      </c>
      <c r="D165" s="28">
        <f>D166</f>
        <v>55000</v>
      </c>
      <c r="E165" s="28">
        <f t="shared" ref="E165:H165" si="161">E166</f>
        <v>10000</v>
      </c>
      <c r="F165" s="28">
        <f t="shared" si="161"/>
        <v>65000</v>
      </c>
      <c r="G165" s="28">
        <f t="shared" si="161"/>
        <v>150</v>
      </c>
      <c r="H165" s="28">
        <f t="shared" si="161"/>
        <v>65150</v>
      </c>
      <c r="I165" s="123"/>
    </row>
    <row r="166" spans="1:9" x14ac:dyDescent="0.25">
      <c r="A166" s="13" t="s">
        <v>217</v>
      </c>
      <c r="B166" s="13" t="s">
        <v>97</v>
      </c>
      <c r="C166" s="14" t="s">
        <v>98</v>
      </c>
      <c r="D166" s="29">
        <v>55000</v>
      </c>
      <c r="E166" s="29">
        <v>10000</v>
      </c>
      <c r="F166" s="125">
        <f t="shared" ref="F166" si="162">D166+E166</f>
        <v>65000</v>
      </c>
      <c r="G166" s="125">
        <v>150</v>
      </c>
      <c r="H166" s="155">
        <f t="shared" ref="H166" si="163">F166+G166</f>
        <v>65150</v>
      </c>
      <c r="I166" s="123"/>
    </row>
    <row r="167" spans="1:9" x14ac:dyDescent="0.25">
      <c r="A167" s="11" t="s">
        <v>0</v>
      </c>
      <c r="B167" s="11" t="s">
        <v>101</v>
      </c>
      <c r="C167" s="12" t="s">
        <v>102</v>
      </c>
      <c r="D167" s="28">
        <f>D168</f>
        <v>5000</v>
      </c>
      <c r="E167" s="28">
        <f t="shared" ref="E167:H167" si="164">E168</f>
        <v>0</v>
      </c>
      <c r="F167" s="28">
        <f t="shared" si="164"/>
        <v>5000</v>
      </c>
      <c r="G167" s="28">
        <f t="shared" si="164"/>
        <v>-550</v>
      </c>
      <c r="H167" s="28">
        <f t="shared" si="164"/>
        <v>4450</v>
      </c>
      <c r="I167" s="123"/>
    </row>
    <row r="168" spans="1:9" x14ac:dyDescent="0.25">
      <c r="A168" s="13" t="s">
        <v>218</v>
      </c>
      <c r="B168" s="13" t="s">
        <v>101</v>
      </c>
      <c r="C168" s="14" t="s">
        <v>102</v>
      </c>
      <c r="D168" s="29">
        <v>5000</v>
      </c>
      <c r="E168" s="29">
        <v>0</v>
      </c>
      <c r="F168" s="125">
        <f t="shared" ref="F168" si="165">D168+E168</f>
        <v>5000</v>
      </c>
      <c r="G168" s="125">
        <v>-550</v>
      </c>
      <c r="H168" s="155">
        <f t="shared" ref="H168" si="166">F168+G168</f>
        <v>4450</v>
      </c>
      <c r="I168" s="123"/>
    </row>
    <row r="169" spans="1:9" x14ac:dyDescent="0.25">
      <c r="A169" s="11" t="s">
        <v>0</v>
      </c>
      <c r="B169" s="11" t="s">
        <v>99</v>
      </c>
      <c r="C169" s="12" t="s">
        <v>100</v>
      </c>
      <c r="D169" s="28">
        <f>D170</f>
        <v>6000</v>
      </c>
      <c r="E169" s="28">
        <f t="shared" ref="E169:H169" si="167">E170</f>
        <v>500</v>
      </c>
      <c r="F169" s="28">
        <f t="shared" si="167"/>
        <v>6500</v>
      </c>
      <c r="G169" s="28">
        <f t="shared" si="167"/>
        <v>600</v>
      </c>
      <c r="H169" s="28">
        <f t="shared" si="167"/>
        <v>7100</v>
      </c>
      <c r="I169" s="123"/>
    </row>
    <row r="170" spans="1:9" x14ac:dyDescent="0.25">
      <c r="A170" s="13" t="s">
        <v>219</v>
      </c>
      <c r="B170" s="13" t="s">
        <v>99</v>
      </c>
      <c r="C170" s="14" t="s">
        <v>100</v>
      </c>
      <c r="D170" s="29">
        <v>6000</v>
      </c>
      <c r="E170" s="29">
        <v>500</v>
      </c>
      <c r="F170" s="125">
        <f t="shared" ref="F170" si="168">D170+E170</f>
        <v>6500</v>
      </c>
      <c r="G170" s="125">
        <v>600</v>
      </c>
      <c r="H170" s="155">
        <f t="shared" ref="H170" si="169">F170+G170</f>
        <v>7100</v>
      </c>
      <c r="I170" s="123"/>
    </row>
    <row r="171" spans="1:9" x14ac:dyDescent="0.25">
      <c r="A171" s="11" t="s">
        <v>0</v>
      </c>
      <c r="B171" s="11" t="s">
        <v>103</v>
      </c>
      <c r="C171" s="12" t="s">
        <v>104</v>
      </c>
      <c r="D171" s="28">
        <f>D172</f>
        <v>600</v>
      </c>
      <c r="E171" s="28">
        <f t="shared" ref="E171:H171" si="170">E172</f>
        <v>0</v>
      </c>
      <c r="F171" s="28">
        <f t="shared" si="170"/>
        <v>600</v>
      </c>
      <c r="G171" s="28">
        <f t="shared" si="170"/>
        <v>350</v>
      </c>
      <c r="H171" s="28">
        <f t="shared" si="170"/>
        <v>950</v>
      </c>
      <c r="I171" s="123"/>
    </row>
    <row r="172" spans="1:9" x14ac:dyDescent="0.25">
      <c r="A172" s="13" t="s">
        <v>220</v>
      </c>
      <c r="B172" s="13" t="s">
        <v>103</v>
      </c>
      <c r="C172" s="14" t="s">
        <v>104</v>
      </c>
      <c r="D172" s="29">
        <v>600</v>
      </c>
      <c r="E172" s="29">
        <v>0</v>
      </c>
      <c r="F172" s="125">
        <f t="shared" ref="F172" si="171">D172+E172</f>
        <v>600</v>
      </c>
      <c r="G172" s="125">
        <v>350</v>
      </c>
      <c r="H172" s="155">
        <f t="shared" ref="H172" si="172">F172+G172</f>
        <v>950</v>
      </c>
      <c r="I172" s="123"/>
    </row>
    <row r="173" spans="1:9" x14ac:dyDescent="0.25">
      <c r="A173" s="11" t="s">
        <v>0</v>
      </c>
      <c r="B173" s="11" t="s">
        <v>91</v>
      </c>
      <c r="C173" s="12" t="s">
        <v>92</v>
      </c>
      <c r="D173" s="28">
        <f>D174</f>
        <v>1200</v>
      </c>
      <c r="E173" s="28">
        <f t="shared" ref="E173:H173" si="173">E174</f>
        <v>0</v>
      </c>
      <c r="F173" s="28">
        <f t="shared" si="173"/>
        <v>1200</v>
      </c>
      <c r="G173" s="28">
        <f t="shared" si="173"/>
        <v>-580</v>
      </c>
      <c r="H173" s="28">
        <f t="shared" si="173"/>
        <v>620</v>
      </c>
      <c r="I173" s="123"/>
    </row>
    <row r="174" spans="1:9" ht="21" customHeight="1" x14ac:dyDescent="0.25">
      <c r="A174" s="13" t="s">
        <v>221</v>
      </c>
      <c r="B174" s="13" t="s">
        <v>91</v>
      </c>
      <c r="C174" s="14" t="s">
        <v>222</v>
      </c>
      <c r="D174" s="29">
        <v>1200</v>
      </c>
      <c r="E174" s="29">
        <v>0</v>
      </c>
      <c r="F174" s="125">
        <f t="shared" ref="F174" si="174">D174+E174</f>
        <v>1200</v>
      </c>
      <c r="G174" s="125">
        <v>-580</v>
      </c>
      <c r="H174" s="155">
        <f t="shared" ref="H174" si="175">F174+G174</f>
        <v>620</v>
      </c>
      <c r="I174" s="123"/>
    </row>
    <row r="175" spans="1:9" x14ac:dyDescent="0.25">
      <c r="A175" s="94"/>
      <c r="B175" s="94">
        <v>922</v>
      </c>
      <c r="C175" s="95" t="s">
        <v>329</v>
      </c>
      <c r="D175" s="96">
        <f>D176</f>
        <v>0</v>
      </c>
      <c r="E175" s="96">
        <f t="shared" ref="E175:H175" si="176">E176</f>
        <v>0</v>
      </c>
      <c r="F175" s="96">
        <f t="shared" si="176"/>
        <v>0</v>
      </c>
      <c r="G175" s="96">
        <f t="shared" si="176"/>
        <v>0</v>
      </c>
      <c r="H175" s="96">
        <f t="shared" si="176"/>
        <v>0</v>
      </c>
      <c r="I175" s="123"/>
    </row>
    <row r="176" spans="1:9" x14ac:dyDescent="0.25">
      <c r="A176" s="94" t="s">
        <v>330</v>
      </c>
      <c r="B176" s="92">
        <v>92221</v>
      </c>
      <c r="C176" s="56" t="s">
        <v>328</v>
      </c>
      <c r="D176" s="93">
        <v>0</v>
      </c>
      <c r="E176" s="93">
        <v>0</v>
      </c>
      <c r="F176" s="122">
        <f t="shared" ref="F176" si="177">D176+E176</f>
        <v>0</v>
      </c>
      <c r="G176" s="122">
        <v>0</v>
      </c>
      <c r="H176" s="93">
        <f t="shared" ref="H176" si="178">F176+G176</f>
        <v>0</v>
      </c>
      <c r="I176" s="123"/>
    </row>
    <row r="177" spans="1:9" x14ac:dyDescent="0.25">
      <c r="A177" s="5" t="s">
        <v>6</v>
      </c>
      <c r="B177" s="5" t="s">
        <v>14</v>
      </c>
      <c r="C177" s="6" t="s">
        <v>15</v>
      </c>
      <c r="D177" s="30">
        <f>D178</f>
        <v>63000</v>
      </c>
      <c r="E177" s="30">
        <f t="shared" ref="E177:H179" si="179">E178</f>
        <v>-4261.87</v>
      </c>
      <c r="F177" s="30">
        <f t="shared" si="179"/>
        <v>58738.13</v>
      </c>
      <c r="G177" s="30">
        <f t="shared" si="179"/>
        <v>11300</v>
      </c>
      <c r="H177" s="30">
        <f t="shared" si="179"/>
        <v>70038.13</v>
      </c>
      <c r="I177" s="123"/>
    </row>
    <row r="178" spans="1:9" ht="22.5" x14ac:dyDescent="0.25">
      <c r="A178" s="7" t="s">
        <v>6</v>
      </c>
      <c r="B178" s="7" t="s">
        <v>16</v>
      </c>
      <c r="C178" s="8" t="s">
        <v>17</v>
      </c>
      <c r="D178" s="31">
        <f>D179</f>
        <v>63000</v>
      </c>
      <c r="E178" s="31">
        <f t="shared" si="179"/>
        <v>-4261.87</v>
      </c>
      <c r="F178" s="31">
        <f t="shared" si="179"/>
        <v>58738.13</v>
      </c>
      <c r="G178" s="31">
        <f t="shared" si="179"/>
        <v>11300</v>
      </c>
      <c r="H178" s="31">
        <f t="shared" si="179"/>
        <v>70038.13</v>
      </c>
      <c r="I178" s="123"/>
    </row>
    <row r="179" spans="1:9" ht="21" customHeight="1" x14ac:dyDescent="0.25">
      <c r="A179" s="15" t="s">
        <v>6</v>
      </c>
      <c r="B179" s="15" t="s">
        <v>18</v>
      </c>
      <c r="C179" s="16" t="s">
        <v>19</v>
      </c>
      <c r="D179" s="26">
        <f>D180</f>
        <v>63000</v>
      </c>
      <c r="E179" s="26">
        <f t="shared" si="179"/>
        <v>-4261.87</v>
      </c>
      <c r="F179" s="26">
        <f t="shared" si="179"/>
        <v>58738.13</v>
      </c>
      <c r="G179" s="26">
        <f t="shared" si="179"/>
        <v>11300</v>
      </c>
      <c r="H179" s="26">
        <f t="shared" si="179"/>
        <v>70038.13</v>
      </c>
      <c r="I179" s="123"/>
    </row>
    <row r="180" spans="1:9" x14ac:dyDescent="0.25">
      <c r="A180" s="9" t="s">
        <v>11</v>
      </c>
      <c r="B180" s="9" t="s">
        <v>57</v>
      </c>
      <c r="C180" s="10" t="s">
        <v>58</v>
      </c>
      <c r="D180" s="27">
        <f>D181+D183+D185</f>
        <v>63000</v>
      </c>
      <c r="E180" s="27">
        <f t="shared" ref="E180:G180" si="180">E181+E183+E185</f>
        <v>-4261.87</v>
      </c>
      <c r="F180" s="27">
        <f t="shared" si="180"/>
        <v>58738.13</v>
      </c>
      <c r="G180" s="27">
        <f t="shared" si="180"/>
        <v>11300</v>
      </c>
      <c r="H180" s="27">
        <f>H181+H183+H185</f>
        <v>70038.13</v>
      </c>
      <c r="I180" s="123"/>
    </row>
    <row r="181" spans="1:9" x14ac:dyDescent="0.25">
      <c r="A181" s="11" t="s">
        <v>0</v>
      </c>
      <c r="B181" s="11" t="s">
        <v>97</v>
      </c>
      <c r="C181" s="12" t="s">
        <v>98</v>
      </c>
      <c r="D181" s="28">
        <f>D182</f>
        <v>28000</v>
      </c>
      <c r="E181" s="28">
        <f t="shared" ref="E181:H181" si="181">E182</f>
        <v>-2000</v>
      </c>
      <c r="F181" s="28">
        <f t="shared" si="181"/>
        <v>26000</v>
      </c>
      <c r="G181" s="28">
        <f t="shared" si="181"/>
        <v>4400</v>
      </c>
      <c r="H181" s="28">
        <f t="shared" si="181"/>
        <v>30400</v>
      </c>
      <c r="I181" s="123"/>
    </row>
    <row r="182" spans="1:9" x14ac:dyDescent="0.25">
      <c r="A182" s="13" t="s">
        <v>223</v>
      </c>
      <c r="B182" s="13" t="s">
        <v>97</v>
      </c>
      <c r="C182" s="14" t="s">
        <v>98</v>
      </c>
      <c r="D182" s="29">
        <v>28000</v>
      </c>
      <c r="E182" s="29">
        <v>-2000</v>
      </c>
      <c r="F182" s="125">
        <f t="shared" ref="F182" si="182">D182+E182</f>
        <v>26000</v>
      </c>
      <c r="G182" s="125">
        <v>4400</v>
      </c>
      <c r="H182" s="155">
        <f t="shared" ref="H182" si="183">F182+G182</f>
        <v>30400</v>
      </c>
      <c r="I182" s="123"/>
    </row>
    <row r="183" spans="1:9" x14ac:dyDescent="0.25">
      <c r="A183" s="11" t="s">
        <v>0</v>
      </c>
      <c r="B183" s="11" t="s">
        <v>91</v>
      </c>
      <c r="C183" s="12" t="s">
        <v>92</v>
      </c>
      <c r="D183" s="28">
        <f>D184</f>
        <v>35000</v>
      </c>
      <c r="E183" s="28">
        <f t="shared" ref="E183:H183" si="184">E184</f>
        <v>-5000</v>
      </c>
      <c r="F183" s="28">
        <f t="shared" si="184"/>
        <v>30000</v>
      </c>
      <c r="G183" s="28">
        <f t="shared" si="184"/>
        <v>6900</v>
      </c>
      <c r="H183" s="28">
        <f t="shared" si="184"/>
        <v>36900</v>
      </c>
      <c r="I183" s="123"/>
    </row>
    <row r="184" spans="1:9" x14ac:dyDescent="0.25">
      <c r="A184" s="13" t="s">
        <v>224</v>
      </c>
      <c r="B184" s="13" t="s">
        <v>91</v>
      </c>
      <c r="C184" s="14" t="s">
        <v>92</v>
      </c>
      <c r="D184" s="29">
        <v>35000</v>
      </c>
      <c r="E184" s="29">
        <v>-5000</v>
      </c>
      <c r="F184" s="125">
        <f t="shared" ref="F184" si="185">D184+E184</f>
        <v>30000</v>
      </c>
      <c r="G184" s="125">
        <v>6900</v>
      </c>
      <c r="H184" s="155">
        <f t="shared" ref="H184" si="186">F184+G184</f>
        <v>36900</v>
      </c>
      <c r="I184" s="123"/>
    </row>
    <row r="185" spans="1:9" x14ac:dyDescent="0.25">
      <c r="A185" s="94"/>
      <c r="B185" s="94">
        <v>922</v>
      </c>
      <c r="C185" s="95" t="s">
        <v>329</v>
      </c>
      <c r="D185" s="96">
        <f>D186</f>
        <v>0</v>
      </c>
      <c r="E185" s="96">
        <f t="shared" ref="E185:H185" si="187">E186</f>
        <v>2738.13</v>
      </c>
      <c r="F185" s="96">
        <f t="shared" si="187"/>
        <v>2738.13</v>
      </c>
      <c r="G185" s="96">
        <f t="shared" si="187"/>
        <v>0</v>
      </c>
      <c r="H185" s="96">
        <f t="shared" si="187"/>
        <v>2738.13</v>
      </c>
      <c r="I185" s="123"/>
    </row>
    <row r="186" spans="1:9" x14ac:dyDescent="0.25">
      <c r="A186" s="94" t="s">
        <v>333</v>
      </c>
      <c r="B186" s="92">
        <v>92221</v>
      </c>
      <c r="C186" s="56" t="s">
        <v>328</v>
      </c>
      <c r="D186" s="93">
        <v>0</v>
      </c>
      <c r="E186" s="93">
        <v>2738.13</v>
      </c>
      <c r="F186" s="125">
        <f t="shared" ref="F186" si="188">D186+E186</f>
        <v>2738.13</v>
      </c>
      <c r="G186" s="93">
        <v>0</v>
      </c>
      <c r="H186" s="155">
        <f t="shared" ref="H186" si="189">F186+G186</f>
        <v>2738.13</v>
      </c>
      <c r="I186" s="123"/>
    </row>
    <row r="187" spans="1:9" x14ac:dyDescent="0.25">
      <c r="A187" s="5" t="s">
        <v>6</v>
      </c>
      <c r="B187" s="5" t="s">
        <v>22</v>
      </c>
      <c r="C187" s="6" t="s">
        <v>23</v>
      </c>
      <c r="D187" s="30">
        <f>D188</f>
        <v>1000</v>
      </c>
      <c r="E187" s="30">
        <f t="shared" ref="E187:H189" si="190">E188</f>
        <v>0</v>
      </c>
      <c r="F187" s="30">
        <f t="shared" si="190"/>
        <v>1000</v>
      </c>
      <c r="G187" s="30">
        <f t="shared" si="190"/>
        <v>526</v>
      </c>
      <c r="H187" s="30">
        <f t="shared" si="190"/>
        <v>1526</v>
      </c>
      <c r="I187" s="123"/>
    </row>
    <row r="188" spans="1:9" x14ac:dyDescent="0.25">
      <c r="A188" s="7" t="s">
        <v>6</v>
      </c>
      <c r="B188" s="7" t="s">
        <v>24</v>
      </c>
      <c r="C188" s="8" t="s">
        <v>25</v>
      </c>
      <c r="D188" s="31">
        <f>D189</f>
        <v>1000</v>
      </c>
      <c r="E188" s="31">
        <f t="shared" si="190"/>
        <v>0</v>
      </c>
      <c r="F188" s="31">
        <f t="shared" si="190"/>
        <v>1000</v>
      </c>
      <c r="G188" s="31">
        <f t="shared" si="190"/>
        <v>526</v>
      </c>
      <c r="H188" s="31">
        <f t="shared" si="190"/>
        <v>1526</v>
      </c>
    </row>
    <row r="189" spans="1:9" x14ac:dyDescent="0.25">
      <c r="A189" s="15" t="s">
        <v>6</v>
      </c>
      <c r="B189" s="15" t="s">
        <v>26</v>
      </c>
      <c r="C189" s="16" t="s">
        <v>27</v>
      </c>
      <c r="D189" s="26">
        <f>D190</f>
        <v>1000</v>
      </c>
      <c r="E189" s="26">
        <f t="shared" si="190"/>
        <v>0</v>
      </c>
      <c r="F189" s="26">
        <f t="shared" si="190"/>
        <v>1000</v>
      </c>
      <c r="G189" s="26">
        <f t="shared" si="190"/>
        <v>526</v>
      </c>
      <c r="H189" s="26">
        <f t="shared" si="190"/>
        <v>1526</v>
      </c>
    </row>
    <row r="190" spans="1:9" x14ac:dyDescent="0.25">
      <c r="A190" s="9" t="s">
        <v>11</v>
      </c>
      <c r="B190" s="9" t="s">
        <v>57</v>
      </c>
      <c r="C190" s="10" t="s">
        <v>58</v>
      </c>
      <c r="D190" s="27">
        <f>D191+D193</f>
        <v>1000</v>
      </c>
      <c r="E190" s="27">
        <f t="shared" ref="E190:H190" si="191">E191+E193</f>
        <v>0</v>
      </c>
      <c r="F190" s="27">
        <f t="shared" si="191"/>
        <v>1000</v>
      </c>
      <c r="G190" s="27">
        <f t="shared" si="191"/>
        <v>526</v>
      </c>
      <c r="H190" s="27">
        <f t="shared" si="191"/>
        <v>1526</v>
      </c>
    </row>
    <row r="191" spans="1:9" x14ac:dyDescent="0.25">
      <c r="A191" s="11" t="s">
        <v>0</v>
      </c>
      <c r="B191" s="11">
        <v>321</v>
      </c>
      <c r="C191" s="12" t="s">
        <v>92</v>
      </c>
      <c r="D191" s="28">
        <f>D192</f>
        <v>0</v>
      </c>
      <c r="E191" s="28">
        <f t="shared" ref="E191:H191" si="192">E192</f>
        <v>1000</v>
      </c>
      <c r="F191" s="28">
        <f t="shared" si="192"/>
        <v>1000</v>
      </c>
      <c r="G191" s="28">
        <f t="shared" si="192"/>
        <v>0</v>
      </c>
      <c r="H191" s="28">
        <f t="shared" si="192"/>
        <v>1000</v>
      </c>
    </row>
    <row r="192" spans="1:9" ht="19.5" customHeight="1" x14ac:dyDescent="0.25">
      <c r="A192" s="13" t="s">
        <v>335</v>
      </c>
      <c r="B192" s="13">
        <v>321</v>
      </c>
      <c r="C192" s="14" t="s">
        <v>226</v>
      </c>
      <c r="D192" s="29">
        <v>0</v>
      </c>
      <c r="E192" s="29">
        <v>1000</v>
      </c>
      <c r="F192" s="125">
        <f t="shared" ref="F192" si="193">D192+E192</f>
        <v>1000</v>
      </c>
      <c r="G192" s="125"/>
      <c r="H192" s="155">
        <f t="shared" ref="H192" si="194">F192+G192</f>
        <v>1000</v>
      </c>
    </row>
    <row r="193" spans="1:8" ht="18.75" customHeight="1" x14ac:dyDescent="0.25">
      <c r="A193" s="11" t="s">
        <v>0</v>
      </c>
      <c r="B193" s="11" t="s">
        <v>91</v>
      </c>
      <c r="C193" s="12" t="s">
        <v>92</v>
      </c>
      <c r="D193" s="28">
        <f>D194</f>
        <v>1000</v>
      </c>
      <c r="E193" s="28">
        <f t="shared" ref="E193:H193" si="195">E194</f>
        <v>-1000</v>
      </c>
      <c r="F193" s="28">
        <f t="shared" si="195"/>
        <v>0</v>
      </c>
      <c r="G193" s="28">
        <f t="shared" si="195"/>
        <v>526</v>
      </c>
      <c r="H193" s="28">
        <f t="shared" si="195"/>
        <v>526</v>
      </c>
    </row>
    <row r="194" spans="1:8" ht="20.25" customHeight="1" x14ac:dyDescent="0.25">
      <c r="A194" s="13" t="s">
        <v>225</v>
      </c>
      <c r="B194" s="13" t="s">
        <v>91</v>
      </c>
      <c r="C194" s="14" t="s">
        <v>413</v>
      </c>
      <c r="D194" s="29">
        <v>1000</v>
      </c>
      <c r="E194" s="29">
        <v>-1000</v>
      </c>
      <c r="F194" s="125">
        <f t="shared" ref="F194" si="196">D194+E194</f>
        <v>0</v>
      </c>
      <c r="G194" s="125">
        <v>526</v>
      </c>
      <c r="H194" s="155">
        <f t="shared" ref="H194" si="197">F194+G194</f>
        <v>526</v>
      </c>
    </row>
    <row r="195" spans="1:8" x14ac:dyDescent="0.25">
      <c r="A195" s="23" t="s">
        <v>84</v>
      </c>
      <c r="B195" s="23" t="s">
        <v>150</v>
      </c>
      <c r="C195" s="24" t="s">
        <v>151</v>
      </c>
      <c r="D195" s="25">
        <f t="shared" ref="D195:D200" si="198">D196</f>
        <v>2000</v>
      </c>
      <c r="E195" s="25">
        <f t="shared" ref="E195:H199" si="199">E196</f>
        <v>0</v>
      </c>
      <c r="F195" s="25">
        <f t="shared" si="199"/>
        <v>2000</v>
      </c>
      <c r="G195" s="25">
        <f t="shared" si="199"/>
        <v>0</v>
      </c>
      <c r="H195" s="25">
        <f t="shared" si="199"/>
        <v>2000</v>
      </c>
    </row>
    <row r="196" spans="1:8" x14ac:dyDescent="0.25">
      <c r="A196" s="5" t="s">
        <v>6</v>
      </c>
      <c r="B196" s="5" t="s">
        <v>36</v>
      </c>
      <c r="C196" s="6" t="s">
        <v>37</v>
      </c>
      <c r="D196" s="30">
        <f t="shared" si="198"/>
        <v>2000</v>
      </c>
      <c r="E196" s="30">
        <f t="shared" si="199"/>
        <v>0</v>
      </c>
      <c r="F196" s="30">
        <f t="shared" si="199"/>
        <v>2000</v>
      </c>
      <c r="G196" s="30">
        <f t="shared" si="199"/>
        <v>0</v>
      </c>
      <c r="H196" s="30">
        <f t="shared" si="199"/>
        <v>2000</v>
      </c>
    </row>
    <row r="197" spans="1:8" x14ac:dyDescent="0.25">
      <c r="A197" s="7" t="s">
        <v>6</v>
      </c>
      <c r="B197" s="7" t="s">
        <v>38</v>
      </c>
      <c r="C197" s="8" t="s">
        <v>39</v>
      </c>
      <c r="D197" s="31">
        <f t="shared" si="198"/>
        <v>2000</v>
      </c>
      <c r="E197" s="31">
        <f t="shared" si="199"/>
        <v>0</v>
      </c>
      <c r="F197" s="31">
        <f t="shared" si="199"/>
        <v>2000</v>
      </c>
      <c r="G197" s="31">
        <f t="shared" si="199"/>
        <v>0</v>
      </c>
      <c r="H197" s="31">
        <f t="shared" si="199"/>
        <v>2000</v>
      </c>
    </row>
    <row r="198" spans="1:8" x14ac:dyDescent="0.25">
      <c r="A198" s="15" t="s">
        <v>6</v>
      </c>
      <c r="B198" s="15" t="s">
        <v>40</v>
      </c>
      <c r="C198" s="16" t="s">
        <v>41</v>
      </c>
      <c r="D198" s="26">
        <f t="shared" si="198"/>
        <v>2000</v>
      </c>
      <c r="E198" s="26">
        <f t="shared" si="199"/>
        <v>0</v>
      </c>
      <c r="F198" s="26">
        <f t="shared" si="199"/>
        <v>2000</v>
      </c>
      <c r="G198" s="26">
        <f t="shared" si="199"/>
        <v>0</v>
      </c>
      <c r="H198" s="26">
        <f t="shared" si="199"/>
        <v>2000</v>
      </c>
    </row>
    <row r="199" spans="1:8" x14ac:dyDescent="0.25">
      <c r="A199" s="9" t="s">
        <v>11</v>
      </c>
      <c r="B199" s="9" t="s">
        <v>57</v>
      </c>
      <c r="C199" s="10" t="s">
        <v>58</v>
      </c>
      <c r="D199" s="27">
        <f t="shared" si="198"/>
        <v>2000</v>
      </c>
      <c r="E199" s="27">
        <f t="shared" si="199"/>
        <v>0</v>
      </c>
      <c r="F199" s="27">
        <f t="shared" si="199"/>
        <v>2000</v>
      </c>
      <c r="G199" s="27">
        <f t="shared" si="199"/>
        <v>0</v>
      </c>
      <c r="H199" s="27">
        <f t="shared" si="199"/>
        <v>2000</v>
      </c>
    </row>
    <row r="200" spans="1:8" x14ac:dyDescent="0.25">
      <c r="A200" s="11" t="s">
        <v>0</v>
      </c>
      <c r="B200" s="11" t="s">
        <v>95</v>
      </c>
      <c r="C200" s="12" t="s">
        <v>96</v>
      </c>
      <c r="D200" s="28">
        <f t="shared" si="198"/>
        <v>2000</v>
      </c>
      <c r="E200" s="28">
        <f t="shared" ref="E200:H200" si="200">E201</f>
        <v>0</v>
      </c>
      <c r="F200" s="28">
        <f t="shared" si="200"/>
        <v>2000</v>
      </c>
      <c r="G200" s="28">
        <f t="shared" si="200"/>
        <v>0</v>
      </c>
      <c r="H200" s="28">
        <f t="shared" si="200"/>
        <v>2000</v>
      </c>
    </row>
    <row r="201" spans="1:8" ht="21" customHeight="1" x14ac:dyDescent="0.25">
      <c r="A201" s="13" t="s">
        <v>227</v>
      </c>
      <c r="B201" s="13" t="s">
        <v>95</v>
      </c>
      <c r="C201" s="14" t="s">
        <v>228</v>
      </c>
      <c r="D201" s="29">
        <v>2000</v>
      </c>
      <c r="E201" s="29">
        <v>0</v>
      </c>
      <c r="F201" s="125">
        <f t="shared" ref="F201" si="201">D201+E201</f>
        <v>2000</v>
      </c>
      <c r="G201" s="125">
        <v>0</v>
      </c>
      <c r="H201" s="155">
        <f t="shared" ref="H201" si="202">F201+G201</f>
        <v>2000</v>
      </c>
    </row>
    <row r="202" spans="1:8" ht="22.5" x14ac:dyDescent="0.25">
      <c r="A202" s="23" t="s">
        <v>84</v>
      </c>
      <c r="B202" s="60" t="s">
        <v>274</v>
      </c>
      <c r="C202" s="24" t="s">
        <v>364</v>
      </c>
      <c r="D202" s="25">
        <f>D203+D209</f>
        <v>0</v>
      </c>
      <c r="E202" s="25">
        <f t="shared" ref="E202:H202" si="203">E203+E209</f>
        <v>680</v>
      </c>
      <c r="F202" s="25">
        <f t="shared" si="203"/>
        <v>680</v>
      </c>
      <c r="G202" s="25">
        <f t="shared" si="203"/>
        <v>0</v>
      </c>
      <c r="H202" s="25">
        <f t="shared" si="203"/>
        <v>680</v>
      </c>
    </row>
    <row r="203" spans="1:8" x14ac:dyDescent="0.25">
      <c r="A203" s="5" t="s">
        <v>6</v>
      </c>
      <c r="B203" s="5" t="s">
        <v>22</v>
      </c>
      <c r="C203" s="6" t="s">
        <v>23</v>
      </c>
      <c r="D203" s="30">
        <f>D204</f>
        <v>0</v>
      </c>
      <c r="E203" s="30">
        <f t="shared" ref="E203:H207" si="204">E204</f>
        <v>675</v>
      </c>
      <c r="F203" s="30">
        <f t="shared" si="204"/>
        <v>675</v>
      </c>
      <c r="G203" s="30">
        <f t="shared" si="204"/>
        <v>0</v>
      </c>
      <c r="H203" s="30">
        <f t="shared" si="204"/>
        <v>675</v>
      </c>
    </row>
    <row r="204" spans="1:8" x14ac:dyDescent="0.25">
      <c r="A204" s="7" t="s">
        <v>6</v>
      </c>
      <c r="B204" s="7" t="s">
        <v>24</v>
      </c>
      <c r="C204" s="8" t="s">
        <v>25</v>
      </c>
      <c r="D204" s="31">
        <f>D205</f>
        <v>0</v>
      </c>
      <c r="E204" s="31">
        <f t="shared" si="204"/>
        <v>675</v>
      </c>
      <c r="F204" s="31">
        <f t="shared" si="204"/>
        <v>675</v>
      </c>
      <c r="G204" s="31">
        <f t="shared" si="204"/>
        <v>0</v>
      </c>
      <c r="H204" s="31">
        <f t="shared" si="204"/>
        <v>675</v>
      </c>
    </row>
    <row r="205" spans="1:8" x14ac:dyDescent="0.25">
      <c r="A205" s="15" t="s">
        <v>6</v>
      </c>
      <c r="B205" s="15" t="s">
        <v>26</v>
      </c>
      <c r="C205" s="16" t="s">
        <v>27</v>
      </c>
      <c r="D205" s="26">
        <f>D206</f>
        <v>0</v>
      </c>
      <c r="E205" s="26">
        <f t="shared" si="204"/>
        <v>675</v>
      </c>
      <c r="F205" s="26">
        <f t="shared" si="204"/>
        <v>675</v>
      </c>
      <c r="G205" s="26">
        <f t="shared" si="204"/>
        <v>0</v>
      </c>
      <c r="H205" s="26">
        <f t="shared" si="204"/>
        <v>675</v>
      </c>
    </row>
    <row r="206" spans="1:8" x14ac:dyDescent="0.25">
      <c r="A206" s="9" t="s">
        <v>11</v>
      </c>
      <c r="B206" s="9" t="s">
        <v>57</v>
      </c>
      <c r="C206" s="10" t="s">
        <v>58</v>
      </c>
      <c r="D206" s="27">
        <f>D207</f>
        <v>0</v>
      </c>
      <c r="E206" s="27">
        <f t="shared" si="204"/>
        <v>675</v>
      </c>
      <c r="F206" s="27">
        <f t="shared" si="204"/>
        <v>675</v>
      </c>
      <c r="G206" s="27">
        <f t="shared" si="204"/>
        <v>0</v>
      </c>
      <c r="H206" s="27">
        <f t="shared" si="204"/>
        <v>675</v>
      </c>
    </row>
    <row r="207" spans="1:8" x14ac:dyDescent="0.25">
      <c r="A207" s="11" t="s">
        <v>0</v>
      </c>
      <c r="B207" s="11">
        <v>321</v>
      </c>
      <c r="C207" s="12" t="s">
        <v>92</v>
      </c>
      <c r="D207" s="28">
        <f>D208</f>
        <v>0</v>
      </c>
      <c r="E207" s="28">
        <f t="shared" si="204"/>
        <v>675</v>
      </c>
      <c r="F207" s="28">
        <f t="shared" si="204"/>
        <v>675</v>
      </c>
      <c r="G207" s="28">
        <f t="shared" si="204"/>
        <v>0</v>
      </c>
      <c r="H207" s="28">
        <f t="shared" si="204"/>
        <v>675</v>
      </c>
    </row>
    <row r="208" spans="1:8" x14ac:dyDescent="0.25">
      <c r="A208" s="13" t="s">
        <v>361</v>
      </c>
      <c r="B208" s="13">
        <v>381</v>
      </c>
      <c r="C208" s="33" t="s">
        <v>296</v>
      </c>
      <c r="D208" s="29">
        <v>0</v>
      </c>
      <c r="E208" s="29">
        <v>675</v>
      </c>
      <c r="F208" s="125">
        <f t="shared" ref="F208" si="205">D208+E208</f>
        <v>675</v>
      </c>
      <c r="G208" s="125">
        <v>0</v>
      </c>
      <c r="H208" s="155">
        <f t="shared" ref="H208" si="206">F208+G208</f>
        <v>675</v>
      </c>
    </row>
    <row r="209" spans="1:8" x14ac:dyDescent="0.25">
      <c r="A209" s="15" t="s">
        <v>6</v>
      </c>
      <c r="B209" s="62" t="s">
        <v>297</v>
      </c>
      <c r="C209" s="16" t="s">
        <v>27</v>
      </c>
      <c r="D209" s="26">
        <f>D210</f>
        <v>0</v>
      </c>
      <c r="E209" s="26">
        <f t="shared" ref="E209:H209" si="207">E210</f>
        <v>5</v>
      </c>
      <c r="F209" s="26">
        <f t="shared" si="207"/>
        <v>5</v>
      </c>
      <c r="G209" s="26">
        <f t="shared" si="207"/>
        <v>0</v>
      </c>
      <c r="H209" s="26">
        <f t="shared" si="207"/>
        <v>5</v>
      </c>
    </row>
    <row r="210" spans="1:8" x14ac:dyDescent="0.25">
      <c r="A210" s="13" t="s">
        <v>337</v>
      </c>
      <c r="B210" s="13">
        <v>381</v>
      </c>
      <c r="C210" s="33" t="s">
        <v>296</v>
      </c>
      <c r="D210" s="29">
        <v>0</v>
      </c>
      <c r="E210" s="29">
        <v>5</v>
      </c>
      <c r="F210" s="125">
        <f t="shared" ref="F210" si="208">D210+E210</f>
        <v>5</v>
      </c>
      <c r="G210" s="125">
        <v>0</v>
      </c>
      <c r="H210" s="155">
        <f t="shared" ref="H210" si="209">F210+G210</f>
        <v>5</v>
      </c>
    </row>
    <row r="211" spans="1:8" x14ac:dyDescent="0.25">
      <c r="A211" s="23" t="s">
        <v>84</v>
      </c>
      <c r="B211" s="23" t="s">
        <v>152</v>
      </c>
      <c r="C211" s="24" t="s">
        <v>153</v>
      </c>
      <c r="D211" s="25">
        <f t="shared" ref="D211:H216" si="210">D212</f>
        <v>48300</v>
      </c>
      <c r="E211" s="25">
        <f t="shared" si="210"/>
        <v>8296.7000000000007</v>
      </c>
      <c r="F211" s="25">
        <f t="shared" si="210"/>
        <v>56596.7</v>
      </c>
      <c r="G211" s="25">
        <f t="shared" si="210"/>
        <v>-3438</v>
      </c>
      <c r="H211" s="25">
        <f t="shared" si="210"/>
        <v>53158.7</v>
      </c>
    </row>
    <row r="212" spans="1:8" x14ac:dyDescent="0.25">
      <c r="A212" s="5" t="s">
        <v>6</v>
      </c>
      <c r="B212" s="5" t="s">
        <v>22</v>
      </c>
      <c r="C212" s="6" t="s">
        <v>23</v>
      </c>
      <c r="D212" s="30">
        <f t="shared" si="210"/>
        <v>48300</v>
      </c>
      <c r="E212" s="30">
        <f t="shared" si="210"/>
        <v>8296.7000000000007</v>
      </c>
      <c r="F212" s="30">
        <f t="shared" si="210"/>
        <v>56596.7</v>
      </c>
      <c r="G212" s="30">
        <f t="shared" si="210"/>
        <v>-3438</v>
      </c>
      <c r="H212" s="30">
        <f t="shared" si="210"/>
        <v>53158.7</v>
      </c>
    </row>
    <row r="213" spans="1:8" x14ac:dyDescent="0.25">
      <c r="A213" s="7" t="s">
        <v>6</v>
      </c>
      <c r="B213" s="7" t="s">
        <v>24</v>
      </c>
      <c r="C213" s="8" t="s">
        <v>25</v>
      </c>
      <c r="D213" s="31">
        <f t="shared" si="210"/>
        <v>48300</v>
      </c>
      <c r="E213" s="31">
        <f t="shared" si="210"/>
        <v>8296.7000000000007</v>
      </c>
      <c r="F213" s="31">
        <f t="shared" si="210"/>
        <v>56596.7</v>
      </c>
      <c r="G213" s="31">
        <f t="shared" si="210"/>
        <v>-3438</v>
      </c>
      <c r="H213" s="31">
        <f t="shared" si="210"/>
        <v>53158.7</v>
      </c>
    </row>
    <row r="214" spans="1:8" x14ac:dyDescent="0.25">
      <c r="A214" s="15" t="s">
        <v>6</v>
      </c>
      <c r="B214" s="15" t="s">
        <v>26</v>
      </c>
      <c r="C214" s="16" t="s">
        <v>27</v>
      </c>
      <c r="D214" s="26">
        <f t="shared" si="210"/>
        <v>48300</v>
      </c>
      <c r="E214" s="26">
        <f t="shared" si="210"/>
        <v>8296.7000000000007</v>
      </c>
      <c r="F214" s="26">
        <f t="shared" si="210"/>
        <v>56596.7</v>
      </c>
      <c r="G214" s="26">
        <f t="shared" si="210"/>
        <v>-3438</v>
      </c>
      <c r="H214" s="26">
        <f t="shared" si="210"/>
        <v>53158.7</v>
      </c>
    </row>
    <row r="215" spans="1:8" x14ac:dyDescent="0.25">
      <c r="A215" s="9" t="s">
        <v>11</v>
      </c>
      <c r="B215" s="9" t="s">
        <v>57</v>
      </c>
      <c r="C215" s="10" t="s">
        <v>58</v>
      </c>
      <c r="D215" s="27">
        <f>D216+D218</f>
        <v>48300</v>
      </c>
      <c r="E215" s="27">
        <f t="shared" ref="E215:F215" si="211">E216+E218</f>
        <v>8296.7000000000007</v>
      </c>
      <c r="F215" s="27">
        <f t="shared" si="211"/>
        <v>56596.7</v>
      </c>
      <c r="G215" s="27">
        <f t="shared" ref="G215:H215" si="212">G216+G218</f>
        <v>-3438</v>
      </c>
      <c r="H215" s="27">
        <f t="shared" si="212"/>
        <v>53158.7</v>
      </c>
    </row>
    <row r="216" spans="1:8" x14ac:dyDescent="0.25">
      <c r="A216" s="11" t="s">
        <v>0</v>
      </c>
      <c r="B216" s="11" t="s">
        <v>91</v>
      </c>
      <c r="C216" s="12" t="s">
        <v>92</v>
      </c>
      <c r="D216" s="28">
        <f t="shared" si="210"/>
        <v>48300</v>
      </c>
      <c r="E216" s="28">
        <f t="shared" si="210"/>
        <v>0</v>
      </c>
      <c r="F216" s="28">
        <f t="shared" si="210"/>
        <v>48300</v>
      </c>
      <c r="G216" s="28">
        <f t="shared" si="210"/>
        <v>-3438</v>
      </c>
      <c r="H216" s="28">
        <f t="shared" si="210"/>
        <v>44862</v>
      </c>
    </row>
    <row r="217" spans="1:8" x14ac:dyDescent="0.25">
      <c r="A217" s="13" t="s">
        <v>229</v>
      </c>
      <c r="B217" s="13" t="s">
        <v>91</v>
      </c>
      <c r="C217" s="14" t="s">
        <v>154</v>
      </c>
      <c r="D217" s="29">
        <v>48300</v>
      </c>
      <c r="E217" s="29">
        <v>0</v>
      </c>
      <c r="F217" s="125">
        <f t="shared" ref="F217" si="213">D217+E217</f>
        <v>48300</v>
      </c>
      <c r="G217" s="125">
        <v>-3438</v>
      </c>
      <c r="H217" s="155">
        <f t="shared" ref="H217" si="214">F217+G217</f>
        <v>44862</v>
      </c>
    </row>
    <row r="218" spans="1:8" x14ac:dyDescent="0.25">
      <c r="A218" s="94"/>
      <c r="B218" s="94">
        <v>922</v>
      </c>
      <c r="C218" s="95" t="s">
        <v>329</v>
      </c>
      <c r="D218" s="96">
        <f>D219</f>
        <v>0</v>
      </c>
      <c r="E218" s="96">
        <f t="shared" ref="E218:H218" si="215">E219</f>
        <v>8296.7000000000007</v>
      </c>
      <c r="F218" s="96">
        <f t="shared" si="215"/>
        <v>8296.7000000000007</v>
      </c>
      <c r="G218" s="96">
        <f t="shared" si="215"/>
        <v>0</v>
      </c>
      <c r="H218" s="96">
        <f t="shared" si="215"/>
        <v>8296.7000000000007</v>
      </c>
    </row>
    <row r="219" spans="1:8" x14ac:dyDescent="0.25">
      <c r="A219" s="94" t="s">
        <v>334</v>
      </c>
      <c r="B219" s="92">
        <v>92221</v>
      </c>
      <c r="C219" s="56" t="s">
        <v>328</v>
      </c>
      <c r="D219" s="93">
        <v>0</v>
      </c>
      <c r="E219" s="93">
        <v>8296.7000000000007</v>
      </c>
      <c r="F219" s="93">
        <f t="shared" ref="F219" si="216">D219+E219</f>
        <v>8296.7000000000007</v>
      </c>
      <c r="G219" s="93">
        <v>0</v>
      </c>
      <c r="H219" s="155">
        <f t="shared" ref="H219" si="217">F219+G219</f>
        <v>8296.7000000000007</v>
      </c>
    </row>
    <row r="220" spans="1:8" x14ac:dyDescent="0.25">
      <c r="A220" s="23" t="s">
        <v>84</v>
      </c>
      <c r="B220" s="23" t="s">
        <v>152</v>
      </c>
      <c r="C220" s="64" t="s">
        <v>299</v>
      </c>
      <c r="D220" s="25">
        <f t="shared" ref="D220:H225" si="218">D221</f>
        <v>0</v>
      </c>
      <c r="E220" s="25">
        <f t="shared" si="218"/>
        <v>35500</v>
      </c>
      <c r="F220" s="25">
        <f t="shared" si="218"/>
        <v>35500</v>
      </c>
      <c r="G220" s="25">
        <f t="shared" si="218"/>
        <v>-3557</v>
      </c>
      <c r="H220" s="25">
        <f t="shared" si="218"/>
        <v>31943</v>
      </c>
    </row>
    <row r="221" spans="1:8" x14ac:dyDescent="0.25">
      <c r="A221" s="5" t="s">
        <v>6</v>
      </c>
      <c r="B221" s="5" t="s">
        <v>22</v>
      </c>
      <c r="C221" s="6" t="s">
        <v>23</v>
      </c>
      <c r="D221" s="30">
        <f t="shared" si="218"/>
        <v>0</v>
      </c>
      <c r="E221" s="30">
        <f t="shared" si="218"/>
        <v>35500</v>
      </c>
      <c r="F221" s="30">
        <f t="shared" si="218"/>
        <v>35500</v>
      </c>
      <c r="G221" s="30">
        <f t="shared" si="218"/>
        <v>-3557</v>
      </c>
      <c r="H221" s="30">
        <f t="shared" si="218"/>
        <v>31943</v>
      </c>
    </row>
    <row r="222" spans="1:8" x14ac:dyDescent="0.25">
      <c r="A222" s="7" t="s">
        <v>6</v>
      </c>
      <c r="B222" s="7" t="s">
        <v>24</v>
      </c>
      <c r="C222" s="8" t="s">
        <v>25</v>
      </c>
      <c r="D222" s="31">
        <f t="shared" si="218"/>
        <v>0</v>
      </c>
      <c r="E222" s="31">
        <f t="shared" si="218"/>
        <v>35500</v>
      </c>
      <c r="F222" s="31">
        <f t="shared" si="218"/>
        <v>35500</v>
      </c>
      <c r="G222" s="31">
        <f t="shared" si="218"/>
        <v>-3557</v>
      </c>
      <c r="H222" s="31">
        <f t="shared" si="218"/>
        <v>31943</v>
      </c>
    </row>
    <row r="223" spans="1:8" x14ac:dyDescent="0.25">
      <c r="A223" s="15" t="s">
        <v>6</v>
      </c>
      <c r="B223" s="15" t="s">
        <v>26</v>
      </c>
      <c r="C223" s="16" t="s">
        <v>27</v>
      </c>
      <c r="D223" s="26">
        <f t="shared" si="218"/>
        <v>0</v>
      </c>
      <c r="E223" s="26">
        <f t="shared" si="218"/>
        <v>35500</v>
      </c>
      <c r="F223" s="26">
        <f t="shared" si="218"/>
        <v>35500</v>
      </c>
      <c r="G223" s="26">
        <f t="shared" si="218"/>
        <v>-3557</v>
      </c>
      <c r="H223" s="26">
        <f t="shared" si="218"/>
        <v>31943</v>
      </c>
    </row>
    <row r="224" spans="1:8" x14ac:dyDescent="0.25">
      <c r="A224" s="9" t="s">
        <v>11</v>
      </c>
      <c r="B224" s="9" t="s">
        <v>57</v>
      </c>
      <c r="C224" s="10" t="s">
        <v>58</v>
      </c>
      <c r="D224" s="27">
        <f t="shared" si="218"/>
        <v>0</v>
      </c>
      <c r="E224" s="27">
        <f t="shared" si="218"/>
        <v>35500</v>
      </c>
      <c r="F224" s="27">
        <f t="shared" si="218"/>
        <v>35500</v>
      </c>
      <c r="G224" s="27">
        <f t="shared" si="218"/>
        <v>-3557</v>
      </c>
      <c r="H224" s="27">
        <f t="shared" si="218"/>
        <v>31943</v>
      </c>
    </row>
    <row r="225" spans="1:9" x14ac:dyDescent="0.25">
      <c r="A225" s="11" t="s">
        <v>0</v>
      </c>
      <c r="B225" s="11" t="s">
        <v>91</v>
      </c>
      <c r="C225" s="12" t="s">
        <v>92</v>
      </c>
      <c r="D225" s="28">
        <f t="shared" si="218"/>
        <v>0</v>
      </c>
      <c r="E225" s="28">
        <f t="shared" si="218"/>
        <v>35500</v>
      </c>
      <c r="F225" s="28">
        <f t="shared" si="218"/>
        <v>35500</v>
      </c>
      <c r="G225" s="28">
        <f t="shared" si="218"/>
        <v>-3557</v>
      </c>
      <c r="H225" s="28">
        <f t="shared" si="218"/>
        <v>31943</v>
      </c>
    </row>
    <row r="226" spans="1:9" x14ac:dyDescent="0.25">
      <c r="A226" s="13" t="s">
        <v>362</v>
      </c>
      <c r="B226" s="13" t="s">
        <v>91</v>
      </c>
      <c r="C226" s="14" t="s">
        <v>154</v>
      </c>
      <c r="D226" s="29">
        <v>0</v>
      </c>
      <c r="E226" s="29">
        <v>35500</v>
      </c>
      <c r="F226" s="125">
        <f t="shared" ref="F226" si="219">D226+E226</f>
        <v>35500</v>
      </c>
      <c r="G226" s="125">
        <v>-3557</v>
      </c>
      <c r="H226" s="155">
        <f t="shared" ref="H226" si="220">F226+G226</f>
        <v>31943</v>
      </c>
    </row>
    <row r="227" spans="1:9" x14ac:dyDescent="0.25">
      <c r="A227" s="23" t="s">
        <v>109</v>
      </c>
      <c r="B227" s="23" t="s">
        <v>155</v>
      </c>
      <c r="C227" s="24" t="s">
        <v>363</v>
      </c>
      <c r="D227" s="25">
        <f>D228+D230</f>
        <v>2982</v>
      </c>
      <c r="E227" s="25">
        <f t="shared" ref="E227:H227" si="221">E228+E230</f>
        <v>66.300000000000068</v>
      </c>
      <c r="F227" s="25">
        <f t="shared" si="221"/>
        <v>3048.3</v>
      </c>
      <c r="G227" s="25">
        <f t="shared" si="221"/>
        <v>899</v>
      </c>
      <c r="H227" s="25">
        <f t="shared" si="221"/>
        <v>3947.3</v>
      </c>
    </row>
    <row r="228" spans="1:9" s="154" customFormat="1" x14ac:dyDescent="0.25">
      <c r="A228" s="7" t="s">
        <v>6</v>
      </c>
      <c r="B228" s="7" t="s">
        <v>9</v>
      </c>
      <c r="C228" s="8" t="s">
        <v>417</v>
      </c>
      <c r="D228" s="31">
        <f>D229</f>
        <v>0</v>
      </c>
      <c r="E228" s="31">
        <f t="shared" ref="E228:H228" si="222">E229</f>
        <v>0</v>
      </c>
      <c r="F228" s="31">
        <f t="shared" si="222"/>
        <v>0</v>
      </c>
      <c r="G228" s="31">
        <f t="shared" si="222"/>
        <v>239</v>
      </c>
      <c r="H228" s="31">
        <f t="shared" si="222"/>
        <v>239</v>
      </c>
      <c r="I228" s="63"/>
    </row>
    <row r="229" spans="1:9" s="154" customFormat="1" x14ac:dyDescent="0.25">
      <c r="A229" s="13" t="s">
        <v>418</v>
      </c>
      <c r="B229" s="13" t="s">
        <v>91</v>
      </c>
      <c r="C229" s="14" t="s">
        <v>92</v>
      </c>
      <c r="D229" s="29">
        <v>0</v>
      </c>
      <c r="E229" s="29">
        <v>0</v>
      </c>
      <c r="F229" s="125">
        <v>0</v>
      </c>
      <c r="G229" s="125">
        <v>239</v>
      </c>
      <c r="H229" s="155">
        <f t="shared" ref="H229" si="223">F229+G229</f>
        <v>239</v>
      </c>
      <c r="I229" s="63"/>
    </row>
    <row r="230" spans="1:9" x14ac:dyDescent="0.25">
      <c r="A230" s="5" t="s">
        <v>6</v>
      </c>
      <c r="B230" s="5" t="s">
        <v>22</v>
      </c>
      <c r="C230" s="6" t="s">
        <v>23</v>
      </c>
      <c r="D230" s="30">
        <f>D231+D237+D244</f>
        <v>2982</v>
      </c>
      <c r="E230" s="30">
        <f t="shared" ref="E230:H230" si="224">E231+E237+E244</f>
        <v>66.300000000000068</v>
      </c>
      <c r="F230" s="30">
        <f t="shared" si="224"/>
        <v>3048.3</v>
      </c>
      <c r="G230" s="30">
        <f t="shared" si="224"/>
        <v>660</v>
      </c>
      <c r="H230" s="30">
        <f t="shared" si="224"/>
        <v>3708.3</v>
      </c>
    </row>
    <row r="231" spans="1:9" x14ac:dyDescent="0.25">
      <c r="A231" s="7" t="s">
        <v>6</v>
      </c>
      <c r="B231" s="7" t="s">
        <v>24</v>
      </c>
      <c r="C231" s="8" t="s">
        <v>25</v>
      </c>
      <c r="D231" s="31">
        <f>D232</f>
        <v>295</v>
      </c>
      <c r="E231" s="31">
        <f t="shared" ref="E231:H232" si="225">E232</f>
        <v>-22.78</v>
      </c>
      <c r="F231" s="31">
        <f t="shared" si="225"/>
        <v>272.22000000000003</v>
      </c>
      <c r="G231" s="31">
        <f t="shared" si="225"/>
        <v>0</v>
      </c>
      <c r="H231" s="31">
        <f t="shared" si="225"/>
        <v>272.22000000000003</v>
      </c>
    </row>
    <row r="232" spans="1:9" ht="21.75" customHeight="1" x14ac:dyDescent="0.25">
      <c r="A232" s="15" t="s">
        <v>6</v>
      </c>
      <c r="B232" s="15" t="s">
        <v>157</v>
      </c>
      <c r="C232" s="16" t="s">
        <v>158</v>
      </c>
      <c r="D232" s="26">
        <f>D233</f>
        <v>295</v>
      </c>
      <c r="E232" s="26">
        <f t="shared" si="225"/>
        <v>-22.78</v>
      </c>
      <c r="F232" s="26">
        <f t="shared" si="225"/>
        <v>272.22000000000003</v>
      </c>
      <c r="G232" s="26">
        <f t="shared" si="225"/>
        <v>0</v>
      </c>
      <c r="H232" s="26">
        <f t="shared" si="225"/>
        <v>272.22000000000003</v>
      </c>
    </row>
    <row r="233" spans="1:9" x14ac:dyDescent="0.25">
      <c r="A233" s="9" t="s">
        <v>11</v>
      </c>
      <c r="B233" s="9" t="s">
        <v>57</v>
      </c>
      <c r="C233" s="10" t="s">
        <v>58</v>
      </c>
      <c r="D233" s="27">
        <f>D234</f>
        <v>295</v>
      </c>
      <c r="E233" s="27">
        <f>E234</f>
        <v>-22.78</v>
      </c>
      <c r="F233" s="27">
        <f>F234</f>
        <v>272.22000000000003</v>
      </c>
      <c r="G233" s="27">
        <f>G234</f>
        <v>0</v>
      </c>
      <c r="H233" s="27">
        <f>H234</f>
        <v>272.22000000000003</v>
      </c>
    </row>
    <row r="234" spans="1:9" x14ac:dyDescent="0.25">
      <c r="A234" s="11" t="s">
        <v>0</v>
      </c>
      <c r="B234" s="11" t="s">
        <v>91</v>
      </c>
      <c r="C234" s="12" t="s">
        <v>92</v>
      </c>
      <c r="D234" s="28">
        <f>SUM(D235:D236)</f>
        <v>295</v>
      </c>
      <c r="E234" s="28">
        <f t="shared" ref="E234:H234" si="226">SUM(E235:E236)</f>
        <v>-22.78</v>
      </c>
      <c r="F234" s="28">
        <f t="shared" si="226"/>
        <v>272.22000000000003</v>
      </c>
      <c r="G234" s="28">
        <f t="shared" si="226"/>
        <v>0</v>
      </c>
      <c r="H234" s="28">
        <f t="shared" si="226"/>
        <v>272.22000000000003</v>
      </c>
    </row>
    <row r="235" spans="1:9" x14ac:dyDescent="0.25">
      <c r="A235" s="13" t="s">
        <v>230</v>
      </c>
      <c r="B235" s="13" t="s">
        <v>91</v>
      </c>
      <c r="C235" s="14" t="s">
        <v>231</v>
      </c>
      <c r="D235" s="29">
        <v>83</v>
      </c>
      <c r="E235" s="29">
        <v>149.22</v>
      </c>
      <c r="F235" s="125">
        <f t="shared" ref="F235:F236" si="227">D235+E235</f>
        <v>232.22</v>
      </c>
      <c r="G235" s="125">
        <v>0</v>
      </c>
      <c r="H235" s="155">
        <f t="shared" ref="H235:H236" si="228">F235+G235</f>
        <v>232.22</v>
      </c>
    </row>
    <row r="236" spans="1:9" x14ac:dyDescent="0.25">
      <c r="A236" s="13" t="s">
        <v>232</v>
      </c>
      <c r="B236" s="13" t="s">
        <v>91</v>
      </c>
      <c r="C236" s="14" t="s">
        <v>233</v>
      </c>
      <c r="D236" s="29">
        <v>212</v>
      </c>
      <c r="E236" s="29">
        <v>-172</v>
      </c>
      <c r="F236" s="125">
        <f t="shared" si="227"/>
        <v>40</v>
      </c>
      <c r="G236" s="125">
        <v>0</v>
      </c>
      <c r="H236" s="155">
        <f t="shared" si="228"/>
        <v>40</v>
      </c>
    </row>
    <row r="237" spans="1:9" ht="22.5" x14ac:dyDescent="0.25">
      <c r="A237" s="7" t="s">
        <v>6</v>
      </c>
      <c r="B237" s="7" t="s">
        <v>34</v>
      </c>
      <c r="C237" s="8" t="s">
        <v>35</v>
      </c>
      <c r="D237" s="31">
        <f>D238</f>
        <v>2687</v>
      </c>
      <c r="E237" s="31">
        <f t="shared" ref="E237:H238" si="229">E238</f>
        <v>-269</v>
      </c>
      <c r="F237" s="31">
        <f t="shared" si="229"/>
        <v>2418</v>
      </c>
      <c r="G237" s="31">
        <f t="shared" si="229"/>
        <v>660</v>
      </c>
      <c r="H237" s="31">
        <f t="shared" si="229"/>
        <v>3078</v>
      </c>
    </row>
    <row r="238" spans="1:9" x14ac:dyDescent="0.25">
      <c r="A238" s="9" t="s">
        <v>11</v>
      </c>
      <c r="B238" s="9" t="s">
        <v>57</v>
      </c>
      <c r="C238" s="10" t="s">
        <v>58</v>
      </c>
      <c r="D238" s="27">
        <f>D239</f>
        <v>2687</v>
      </c>
      <c r="E238" s="27">
        <f t="shared" si="229"/>
        <v>-269</v>
      </c>
      <c r="F238" s="27">
        <f t="shared" si="229"/>
        <v>2418</v>
      </c>
      <c r="G238" s="27">
        <f t="shared" si="229"/>
        <v>660</v>
      </c>
      <c r="H238" s="27">
        <f t="shared" si="229"/>
        <v>3078</v>
      </c>
    </row>
    <row r="239" spans="1:9" x14ac:dyDescent="0.25">
      <c r="A239" s="11" t="s">
        <v>0</v>
      </c>
      <c r="B239" s="11" t="s">
        <v>91</v>
      </c>
      <c r="C239" s="12" t="s">
        <v>92</v>
      </c>
      <c r="D239" s="28">
        <f>SUM(D240:D243)</f>
        <v>2687</v>
      </c>
      <c r="E239" s="28">
        <f t="shared" ref="E239:F239" si="230">SUM(E240:E243)</f>
        <v>-269</v>
      </c>
      <c r="F239" s="28">
        <f t="shared" si="230"/>
        <v>2418</v>
      </c>
      <c r="G239" s="28">
        <f t="shared" ref="G239:H239" si="231">SUM(G240:G243)</f>
        <v>660</v>
      </c>
      <c r="H239" s="28">
        <f t="shared" si="231"/>
        <v>3078</v>
      </c>
    </row>
    <row r="240" spans="1:9" x14ac:dyDescent="0.25">
      <c r="A240" s="13" t="s">
        <v>234</v>
      </c>
      <c r="B240" s="13" t="s">
        <v>91</v>
      </c>
      <c r="C240" s="14" t="s">
        <v>233</v>
      </c>
      <c r="D240" s="29">
        <v>1464</v>
      </c>
      <c r="E240" s="29">
        <v>0</v>
      </c>
      <c r="F240" s="125">
        <f t="shared" ref="F240:F243" si="232">D240+E240</f>
        <v>1464</v>
      </c>
      <c r="G240" s="125">
        <v>358</v>
      </c>
      <c r="H240" s="155">
        <f t="shared" ref="H240:H243" si="233">F240+G240</f>
        <v>1822</v>
      </c>
      <c r="I240" s="123"/>
    </row>
    <row r="241" spans="1:9" x14ac:dyDescent="0.25">
      <c r="A241" s="13" t="s">
        <v>235</v>
      </c>
      <c r="B241" s="13" t="s">
        <v>91</v>
      </c>
      <c r="C241" s="14" t="s">
        <v>231</v>
      </c>
      <c r="D241" s="29">
        <v>954</v>
      </c>
      <c r="E241" s="29">
        <v>0</v>
      </c>
      <c r="F241" s="125">
        <f t="shared" si="232"/>
        <v>954</v>
      </c>
      <c r="G241" s="125">
        <v>302</v>
      </c>
      <c r="H241" s="155">
        <f t="shared" si="233"/>
        <v>1256</v>
      </c>
      <c r="I241" s="123"/>
    </row>
    <row r="242" spans="1:9" x14ac:dyDescent="0.25">
      <c r="A242" s="13" t="s">
        <v>236</v>
      </c>
      <c r="B242" s="13" t="s">
        <v>91</v>
      </c>
      <c r="C242" s="14" t="s">
        <v>237</v>
      </c>
      <c r="D242" s="29">
        <v>106</v>
      </c>
      <c r="E242" s="29">
        <v>-106</v>
      </c>
      <c r="F242" s="125">
        <f t="shared" si="232"/>
        <v>0</v>
      </c>
      <c r="G242" s="125">
        <v>0</v>
      </c>
      <c r="H242" s="155">
        <f t="shared" si="233"/>
        <v>0</v>
      </c>
      <c r="I242" s="123"/>
    </row>
    <row r="243" spans="1:9" x14ac:dyDescent="0.25">
      <c r="A243" s="13" t="s">
        <v>238</v>
      </c>
      <c r="B243" s="13" t="s">
        <v>91</v>
      </c>
      <c r="C243" s="14" t="s">
        <v>239</v>
      </c>
      <c r="D243" s="29">
        <v>163</v>
      </c>
      <c r="E243" s="29">
        <v>-163</v>
      </c>
      <c r="F243" s="125">
        <f t="shared" si="232"/>
        <v>0</v>
      </c>
      <c r="G243" s="125">
        <v>0</v>
      </c>
      <c r="H243" s="155">
        <f t="shared" si="233"/>
        <v>0</v>
      </c>
      <c r="I243" s="123"/>
    </row>
    <row r="244" spans="1:9" ht="22.5" x14ac:dyDescent="0.25">
      <c r="A244" s="7" t="s">
        <v>6</v>
      </c>
      <c r="B244" s="7" t="s">
        <v>383</v>
      </c>
      <c r="C244" s="8" t="s">
        <v>378</v>
      </c>
      <c r="D244" s="31">
        <f>D245</f>
        <v>0</v>
      </c>
      <c r="E244" s="31">
        <f t="shared" ref="E244:H244" si="234">E245</f>
        <v>358.08000000000004</v>
      </c>
      <c r="F244" s="31">
        <f t="shared" si="234"/>
        <v>358.08000000000004</v>
      </c>
      <c r="G244" s="31">
        <f t="shared" si="234"/>
        <v>0</v>
      </c>
      <c r="H244" s="31">
        <f t="shared" si="234"/>
        <v>358.08000000000004</v>
      </c>
      <c r="I244" s="123"/>
    </row>
    <row r="245" spans="1:9" x14ac:dyDescent="0.25">
      <c r="A245" s="9" t="s">
        <v>11</v>
      </c>
      <c r="B245" s="9" t="s">
        <v>57</v>
      </c>
      <c r="C245" s="10" t="s">
        <v>58</v>
      </c>
      <c r="D245" s="27">
        <f>D246+D247</f>
        <v>0</v>
      </c>
      <c r="E245" s="27">
        <f t="shared" ref="E245:F245" si="235">E246+E247</f>
        <v>358.08000000000004</v>
      </c>
      <c r="F245" s="27">
        <f t="shared" si="235"/>
        <v>358.08000000000004</v>
      </c>
      <c r="G245" s="27">
        <f t="shared" ref="G245:H245" si="236">G246+G247</f>
        <v>0</v>
      </c>
      <c r="H245" s="27">
        <f t="shared" si="236"/>
        <v>358.08000000000004</v>
      </c>
      <c r="I245" s="123"/>
    </row>
    <row r="246" spans="1:9" x14ac:dyDescent="0.25">
      <c r="A246" s="13" t="s">
        <v>381</v>
      </c>
      <c r="B246" s="13">
        <v>322</v>
      </c>
      <c r="C246" s="14" t="s">
        <v>379</v>
      </c>
      <c r="D246" s="29">
        <v>0</v>
      </c>
      <c r="E246" s="29">
        <v>140.08000000000001</v>
      </c>
      <c r="F246" s="125">
        <f t="shared" ref="F246:F247" si="237">D246+E246</f>
        <v>140.08000000000001</v>
      </c>
      <c r="G246" s="125">
        <v>0</v>
      </c>
      <c r="H246" s="155">
        <f t="shared" ref="H246:H247" si="238">F246+G246</f>
        <v>140.08000000000001</v>
      </c>
      <c r="I246" s="123"/>
    </row>
    <row r="247" spans="1:9" x14ac:dyDescent="0.25">
      <c r="A247" s="13" t="s">
        <v>380</v>
      </c>
      <c r="B247" s="13">
        <v>322</v>
      </c>
      <c r="C247" s="14" t="s">
        <v>382</v>
      </c>
      <c r="D247" s="29">
        <v>0</v>
      </c>
      <c r="E247" s="29">
        <v>218</v>
      </c>
      <c r="F247" s="125">
        <f t="shared" si="237"/>
        <v>218</v>
      </c>
      <c r="G247" s="125">
        <v>0</v>
      </c>
      <c r="H247" s="155">
        <f t="shared" si="238"/>
        <v>218</v>
      </c>
      <c r="I247" s="123"/>
    </row>
    <row r="248" spans="1:9" x14ac:dyDescent="0.25">
      <c r="A248" s="23" t="s">
        <v>109</v>
      </c>
      <c r="B248" s="23" t="s">
        <v>121</v>
      </c>
      <c r="C248" s="24" t="s">
        <v>122</v>
      </c>
      <c r="D248" s="25">
        <f>D249+D260+D274</f>
        <v>14600</v>
      </c>
      <c r="E248" s="25">
        <f>E249+E260+E274</f>
        <v>1965</v>
      </c>
      <c r="F248" s="25">
        <f>F249+F260+F274</f>
        <v>16565</v>
      </c>
      <c r="G248" s="25">
        <f>G249+G260+G274</f>
        <v>-370.02</v>
      </c>
      <c r="H248" s="25">
        <f>H249+H260+H274</f>
        <v>16194.98</v>
      </c>
      <c r="I248" s="123"/>
    </row>
    <row r="249" spans="1:9" x14ac:dyDescent="0.25">
      <c r="A249" s="5" t="s">
        <v>6</v>
      </c>
      <c r="B249" s="5" t="s">
        <v>85</v>
      </c>
      <c r="C249" s="6" t="s">
        <v>86</v>
      </c>
      <c r="D249" s="30">
        <f>D250</f>
        <v>6260</v>
      </c>
      <c r="E249" s="30">
        <f t="shared" ref="E249:H250" si="239">E250</f>
        <v>935</v>
      </c>
      <c r="F249" s="30">
        <f t="shared" si="239"/>
        <v>7195</v>
      </c>
      <c r="G249" s="30">
        <f t="shared" si="239"/>
        <v>-202</v>
      </c>
      <c r="H249" s="30">
        <f t="shared" si="239"/>
        <v>6993</v>
      </c>
      <c r="I249" s="123"/>
    </row>
    <row r="250" spans="1:9" x14ac:dyDescent="0.25">
      <c r="A250" s="7" t="s">
        <v>6</v>
      </c>
      <c r="B250" s="7" t="s">
        <v>87</v>
      </c>
      <c r="C250" s="8" t="s">
        <v>88</v>
      </c>
      <c r="D250" s="31">
        <f>D251</f>
        <v>6260</v>
      </c>
      <c r="E250" s="31">
        <f t="shared" si="239"/>
        <v>935</v>
      </c>
      <c r="F250" s="31">
        <f t="shared" si="239"/>
        <v>7195</v>
      </c>
      <c r="G250" s="31">
        <f t="shared" si="239"/>
        <v>-202</v>
      </c>
      <c r="H250" s="31">
        <f t="shared" si="239"/>
        <v>6993</v>
      </c>
      <c r="I250" s="123"/>
    </row>
    <row r="251" spans="1:9" x14ac:dyDescent="0.25">
      <c r="A251" s="9" t="s">
        <v>11</v>
      </c>
      <c r="B251" s="9" t="s">
        <v>57</v>
      </c>
      <c r="C251" s="10" t="s">
        <v>58</v>
      </c>
      <c r="D251" s="27">
        <f>D252+D255+D258</f>
        <v>6260</v>
      </c>
      <c r="E251" s="27">
        <f>E252+E255+E258</f>
        <v>935</v>
      </c>
      <c r="F251" s="27">
        <f>F252+F255+F258</f>
        <v>7195</v>
      </c>
      <c r="G251" s="27">
        <f>G252+G255+G258</f>
        <v>-202</v>
      </c>
      <c r="H251" s="27">
        <f>H252+H255+H258</f>
        <v>6993</v>
      </c>
      <c r="I251" s="123"/>
    </row>
    <row r="252" spans="1:9" x14ac:dyDescent="0.25">
      <c r="A252" s="11" t="s">
        <v>0</v>
      </c>
      <c r="B252" s="11" t="s">
        <v>97</v>
      </c>
      <c r="C252" s="12" t="s">
        <v>98</v>
      </c>
      <c r="D252" s="28">
        <f>D253+D254</f>
        <v>5300</v>
      </c>
      <c r="E252" s="28">
        <f t="shared" ref="E252:H252" si="240">E253+E254</f>
        <v>860</v>
      </c>
      <c r="F252" s="28">
        <f t="shared" si="240"/>
        <v>6160</v>
      </c>
      <c r="G252" s="28">
        <f t="shared" si="240"/>
        <v>-158</v>
      </c>
      <c r="H252" s="28">
        <f t="shared" si="240"/>
        <v>6002</v>
      </c>
      <c r="I252" s="123"/>
    </row>
    <row r="253" spans="1:9" x14ac:dyDescent="0.25">
      <c r="A253" s="13" t="s">
        <v>240</v>
      </c>
      <c r="B253" s="13" t="s">
        <v>97</v>
      </c>
      <c r="C253" s="14" t="s">
        <v>159</v>
      </c>
      <c r="D253" s="29">
        <v>2500</v>
      </c>
      <c r="E253" s="29">
        <v>410</v>
      </c>
      <c r="F253" s="125">
        <f t="shared" ref="F253:F254" si="241">D253+E253</f>
        <v>2910</v>
      </c>
      <c r="G253" s="125">
        <v>-70</v>
      </c>
      <c r="H253" s="155">
        <f t="shared" ref="H253:H254" si="242">F253+G253</f>
        <v>2840</v>
      </c>
      <c r="I253" s="123"/>
    </row>
    <row r="254" spans="1:9" x14ac:dyDescent="0.25">
      <c r="A254" s="13" t="s">
        <v>241</v>
      </c>
      <c r="B254" s="13" t="s">
        <v>97</v>
      </c>
      <c r="C254" s="14" t="s">
        <v>123</v>
      </c>
      <c r="D254" s="29">
        <v>2800</v>
      </c>
      <c r="E254" s="29">
        <v>450</v>
      </c>
      <c r="F254" s="125">
        <f t="shared" si="241"/>
        <v>3250</v>
      </c>
      <c r="G254" s="125">
        <v>-88</v>
      </c>
      <c r="H254" s="155">
        <f t="shared" si="242"/>
        <v>3162</v>
      </c>
      <c r="I254" s="123"/>
    </row>
    <row r="255" spans="1:9" x14ac:dyDescent="0.25">
      <c r="A255" s="11" t="s">
        <v>0</v>
      </c>
      <c r="B255" s="11" t="s">
        <v>99</v>
      </c>
      <c r="C255" s="12" t="s">
        <v>100</v>
      </c>
      <c r="D255" s="28">
        <f>D256+D257</f>
        <v>960</v>
      </c>
      <c r="E255" s="28">
        <f t="shared" ref="E255:H255" si="243">E256+E257</f>
        <v>75</v>
      </c>
      <c r="F255" s="28">
        <f t="shared" si="243"/>
        <v>1035</v>
      </c>
      <c r="G255" s="28">
        <f t="shared" si="243"/>
        <v>-44</v>
      </c>
      <c r="H255" s="28">
        <f t="shared" si="243"/>
        <v>991</v>
      </c>
      <c r="I255" s="123"/>
    </row>
    <row r="256" spans="1:9" ht="21.75" customHeight="1" x14ac:dyDescent="0.25">
      <c r="A256" s="13" t="s">
        <v>242</v>
      </c>
      <c r="B256" s="13" t="s">
        <v>99</v>
      </c>
      <c r="C256" s="14" t="s">
        <v>161</v>
      </c>
      <c r="D256" s="29">
        <v>500</v>
      </c>
      <c r="E256" s="29">
        <v>0</v>
      </c>
      <c r="F256" s="125">
        <f t="shared" ref="F256:F259" si="244">D256+E256</f>
        <v>500</v>
      </c>
      <c r="G256" s="125">
        <v>-31</v>
      </c>
      <c r="H256" s="155">
        <f t="shared" ref="H256:H257" si="245">F256+G256</f>
        <v>469</v>
      </c>
      <c r="I256" s="123"/>
    </row>
    <row r="257" spans="1:9" x14ac:dyDescent="0.25">
      <c r="A257" s="13" t="s">
        <v>243</v>
      </c>
      <c r="B257" s="13" t="s">
        <v>99</v>
      </c>
      <c r="C257" s="14" t="s">
        <v>160</v>
      </c>
      <c r="D257" s="29">
        <v>460</v>
      </c>
      <c r="E257" s="29">
        <v>75</v>
      </c>
      <c r="F257" s="125">
        <f t="shared" si="244"/>
        <v>535</v>
      </c>
      <c r="G257" s="125">
        <v>-13</v>
      </c>
      <c r="H257" s="155">
        <f t="shared" si="245"/>
        <v>522</v>
      </c>
      <c r="I257" s="123"/>
    </row>
    <row r="258" spans="1:9" x14ac:dyDescent="0.25">
      <c r="A258" s="94"/>
      <c r="B258" s="94">
        <v>922</v>
      </c>
      <c r="C258" s="95" t="s">
        <v>329</v>
      </c>
      <c r="D258" s="96">
        <f>D259</f>
        <v>0</v>
      </c>
      <c r="E258" s="96">
        <f t="shared" ref="E258:H258" si="246">E259</f>
        <v>0</v>
      </c>
      <c r="F258" s="96">
        <f t="shared" si="246"/>
        <v>0</v>
      </c>
      <c r="G258" s="96">
        <f t="shared" si="246"/>
        <v>0</v>
      </c>
      <c r="H258" s="96">
        <f t="shared" si="246"/>
        <v>0</v>
      </c>
      <c r="I258" s="123"/>
    </row>
    <row r="259" spans="1:9" x14ac:dyDescent="0.25">
      <c r="A259" s="94" t="s">
        <v>327</v>
      </c>
      <c r="B259" s="94">
        <v>92221</v>
      </c>
      <c r="C259" s="56" t="s">
        <v>328</v>
      </c>
      <c r="D259" s="93">
        <v>0</v>
      </c>
      <c r="E259" s="93">
        <v>0</v>
      </c>
      <c r="F259" s="122">
        <f t="shared" si="244"/>
        <v>0</v>
      </c>
      <c r="G259" s="122">
        <v>0</v>
      </c>
      <c r="H259" s="122">
        <f t="shared" ref="H259" si="247">F259+G259</f>
        <v>0</v>
      </c>
      <c r="I259" s="123"/>
    </row>
    <row r="260" spans="1:9" x14ac:dyDescent="0.25">
      <c r="A260" s="5" t="s">
        <v>6</v>
      </c>
      <c r="B260" s="5" t="s">
        <v>22</v>
      </c>
      <c r="C260" s="6" t="s">
        <v>23</v>
      </c>
      <c r="D260" s="30">
        <f>D261</f>
        <v>8340</v>
      </c>
      <c r="E260" s="30">
        <f t="shared" ref="E260:H261" si="248">E261</f>
        <v>-5370</v>
      </c>
      <c r="F260" s="30">
        <f t="shared" si="248"/>
        <v>2970</v>
      </c>
      <c r="G260" s="30">
        <f t="shared" si="248"/>
        <v>-836</v>
      </c>
      <c r="H260" s="30">
        <f t="shared" si="248"/>
        <v>2134</v>
      </c>
      <c r="I260" s="123"/>
    </row>
    <row r="261" spans="1:9" ht="22.5" x14ac:dyDescent="0.25">
      <c r="A261" s="7" t="s">
        <v>6</v>
      </c>
      <c r="B261" s="7" t="s">
        <v>34</v>
      </c>
      <c r="C261" s="8" t="s">
        <v>35</v>
      </c>
      <c r="D261" s="31">
        <f>D262</f>
        <v>8340</v>
      </c>
      <c r="E261" s="31">
        <f t="shared" si="248"/>
        <v>-5370</v>
      </c>
      <c r="F261" s="31">
        <f t="shared" si="248"/>
        <v>2970</v>
      </c>
      <c r="G261" s="31">
        <f t="shared" si="248"/>
        <v>-836</v>
      </c>
      <c r="H261" s="31">
        <f t="shared" si="248"/>
        <v>2134</v>
      </c>
      <c r="I261" s="123"/>
    </row>
    <row r="262" spans="1:9" x14ac:dyDescent="0.25">
      <c r="A262" s="9" t="s">
        <v>11</v>
      </c>
      <c r="B262" s="9" t="s">
        <v>57</v>
      </c>
      <c r="C262" s="10" t="s">
        <v>58</v>
      </c>
      <c r="D262" s="27">
        <f>D263+D265+D268+D270+D272</f>
        <v>8340</v>
      </c>
      <c r="E262" s="27">
        <f>E263+E265+E268+E270+E272</f>
        <v>-5370</v>
      </c>
      <c r="F262" s="27">
        <f>F263+F265+F268+F270+F272</f>
        <v>2970</v>
      </c>
      <c r="G262" s="27">
        <f>G263+G265+G268+G270+G272</f>
        <v>-836</v>
      </c>
      <c r="H262" s="27">
        <f>H263+H265+H268+H270+H272</f>
        <v>2134</v>
      </c>
    </row>
    <row r="263" spans="1:9" x14ac:dyDescent="0.25">
      <c r="A263" s="11" t="s">
        <v>0</v>
      </c>
      <c r="B263" s="11" t="s">
        <v>97</v>
      </c>
      <c r="C263" s="12" t="s">
        <v>98</v>
      </c>
      <c r="D263" s="28">
        <f>D264</f>
        <v>5100</v>
      </c>
      <c r="E263" s="28">
        <f t="shared" ref="E263:H263" si="249">E264</f>
        <v>-2130</v>
      </c>
      <c r="F263" s="28">
        <f t="shared" si="249"/>
        <v>2970</v>
      </c>
      <c r="G263" s="28">
        <f t="shared" si="249"/>
        <v>-836</v>
      </c>
      <c r="H263" s="28">
        <f t="shared" si="249"/>
        <v>2134</v>
      </c>
    </row>
    <row r="264" spans="1:9" x14ac:dyDescent="0.25">
      <c r="A264" s="13" t="s">
        <v>244</v>
      </c>
      <c r="B264" s="13" t="s">
        <v>97</v>
      </c>
      <c r="C264" s="14" t="s">
        <v>123</v>
      </c>
      <c r="D264" s="29">
        <v>5100</v>
      </c>
      <c r="E264" s="29">
        <v>-2130</v>
      </c>
      <c r="F264" s="125">
        <f t="shared" ref="F264" si="250">D264+E264</f>
        <v>2970</v>
      </c>
      <c r="G264" s="125">
        <v>-836</v>
      </c>
      <c r="H264" s="155">
        <f t="shared" ref="H264" si="251">F264+G264</f>
        <v>2134</v>
      </c>
    </row>
    <row r="265" spans="1:9" x14ac:dyDescent="0.25">
      <c r="A265" s="11" t="s">
        <v>0</v>
      </c>
      <c r="B265" s="11" t="s">
        <v>101</v>
      </c>
      <c r="C265" s="12" t="s">
        <v>102</v>
      </c>
      <c r="D265" s="28">
        <f>D266+D267</f>
        <v>1300</v>
      </c>
      <c r="E265" s="28">
        <f t="shared" ref="E265:H265" si="252">E266+E267</f>
        <v>-1300</v>
      </c>
      <c r="F265" s="28">
        <f t="shared" si="252"/>
        <v>0</v>
      </c>
      <c r="G265" s="28">
        <f t="shared" si="252"/>
        <v>0</v>
      </c>
      <c r="H265" s="28">
        <f t="shared" si="252"/>
        <v>0</v>
      </c>
    </row>
    <row r="266" spans="1:9" x14ac:dyDescent="0.25">
      <c r="A266" s="13" t="s">
        <v>245</v>
      </c>
      <c r="B266" s="13" t="s">
        <v>101</v>
      </c>
      <c r="C266" s="14" t="s">
        <v>356</v>
      </c>
      <c r="D266" s="29">
        <v>1200</v>
      </c>
      <c r="E266" s="29">
        <v>-1200</v>
      </c>
      <c r="F266" s="125">
        <f t="shared" ref="F266:F267" si="253">D266+E266</f>
        <v>0</v>
      </c>
      <c r="G266" s="125">
        <v>0</v>
      </c>
      <c r="H266" s="155">
        <f t="shared" ref="H266:H267" si="254">F266+G266</f>
        <v>0</v>
      </c>
    </row>
    <row r="267" spans="1:9" x14ac:dyDescent="0.25">
      <c r="A267" s="13" t="s">
        <v>246</v>
      </c>
      <c r="B267" s="13" t="s">
        <v>101</v>
      </c>
      <c r="C267" s="14" t="s">
        <v>102</v>
      </c>
      <c r="D267" s="29">
        <v>100</v>
      </c>
      <c r="E267" s="29">
        <v>-100</v>
      </c>
      <c r="F267" s="125">
        <f t="shared" si="253"/>
        <v>0</v>
      </c>
      <c r="G267" s="125">
        <v>0</v>
      </c>
      <c r="H267" s="155">
        <f t="shared" si="254"/>
        <v>0</v>
      </c>
    </row>
    <row r="268" spans="1:9" x14ac:dyDescent="0.25">
      <c r="A268" s="11" t="s">
        <v>0</v>
      </c>
      <c r="B268" s="11" t="s">
        <v>99</v>
      </c>
      <c r="C268" s="12" t="s">
        <v>100</v>
      </c>
      <c r="D268" s="28">
        <f>D269</f>
        <v>840</v>
      </c>
      <c r="E268" s="28">
        <f t="shared" ref="E268:H268" si="255">E269</f>
        <v>-840</v>
      </c>
      <c r="F268" s="28">
        <f t="shared" si="255"/>
        <v>0</v>
      </c>
      <c r="G268" s="28">
        <f t="shared" si="255"/>
        <v>0</v>
      </c>
      <c r="H268" s="28">
        <f t="shared" si="255"/>
        <v>0</v>
      </c>
    </row>
    <row r="269" spans="1:9" x14ac:dyDescent="0.25">
      <c r="A269" s="13" t="s">
        <v>247</v>
      </c>
      <c r="B269" s="13" t="s">
        <v>99</v>
      </c>
      <c r="C269" s="14" t="s">
        <v>160</v>
      </c>
      <c r="D269" s="29">
        <v>840</v>
      </c>
      <c r="E269" s="29">
        <v>-840</v>
      </c>
      <c r="F269" s="125">
        <f t="shared" ref="F269" si="256">D269+E269</f>
        <v>0</v>
      </c>
      <c r="G269" s="125">
        <v>0</v>
      </c>
      <c r="H269" s="155">
        <f t="shared" ref="H269" si="257">F269+G269</f>
        <v>0</v>
      </c>
    </row>
    <row r="270" spans="1:9" x14ac:dyDescent="0.25">
      <c r="A270" s="11" t="s">
        <v>0</v>
      </c>
      <c r="B270" s="11" t="s">
        <v>103</v>
      </c>
      <c r="C270" s="12" t="s">
        <v>104</v>
      </c>
      <c r="D270" s="28">
        <f>D271</f>
        <v>1100</v>
      </c>
      <c r="E270" s="28">
        <f t="shared" ref="E270:H270" si="258">E271</f>
        <v>-1100</v>
      </c>
      <c r="F270" s="28">
        <f t="shared" si="258"/>
        <v>0</v>
      </c>
      <c r="G270" s="28">
        <f t="shared" si="258"/>
        <v>0</v>
      </c>
      <c r="H270" s="28">
        <f t="shared" si="258"/>
        <v>0</v>
      </c>
    </row>
    <row r="271" spans="1:9" x14ac:dyDescent="0.25">
      <c r="A271" s="13" t="s">
        <v>248</v>
      </c>
      <c r="B271" s="13" t="s">
        <v>103</v>
      </c>
      <c r="C271" s="14" t="s">
        <v>162</v>
      </c>
      <c r="D271" s="29">
        <v>1100</v>
      </c>
      <c r="E271" s="29">
        <v>-1100</v>
      </c>
      <c r="F271" s="125">
        <f t="shared" ref="F271" si="259">D271+E271</f>
        <v>0</v>
      </c>
      <c r="G271" s="125">
        <v>0</v>
      </c>
      <c r="H271" s="155">
        <f t="shared" ref="H271" si="260">F271+G271</f>
        <v>0</v>
      </c>
    </row>
    <row r="272" spans="1:9" x14ac:dyDescent="0.25">
      <c r="A272" s="94"/>
      <c r="B272" s="94">
        <v>922</v>
      </c>
      <c r="C272" s="95" t="s">
        <v>329</v>
      </c>
      <c r="D272" s="96">
        <f>D273</f>
        <v>0</v>
      </c>
      <c r="E272" s="96">
        <f t="shared" ref="E272:H272" si="261">E273</f>
        <v>0</v>
      </c>
      <c r="F272" s="96">
        <f t="shared" si="261"/>
        <v>0</v>
      </c>
      <c r="G272" s="96">
        <f t="shared" si="261"/>
        <v>0</v>
      </c>
      <c r="H272" s="96">
        <f t="shared" si="261"/>
        <v>0</v>
      </c>
    </row>
    <row r="273" spans="1:9" x14ac:dyDescent="0.25">
      <c r="A273" s="94" t="s">
        <v>331</v>
      </c>
      <c r="B273" s="94">
        <v>92221</v>
      </c>
      <c r="C273" s="56" t="s">
        <v>328</v>
      </c>
      <c r="D273" s="93">
        <v>0</v>
      </c>
      <c r="E273" s="93">
        <v>0</v>
      </c>
      <c r="F273" s="122">
        <f t="shared" ref="F273" si="262">D273+E273</f>
        <v>0</v>
      </c>
      <c r="G273" s="122">
        <v>0</v>
      </c>
      <c r="H273" s="125">
        <f t="shared" ref="H273" si="263">F273+G273</f>
        <v>0</v>
      </c>
    </row>
    <row r="274" spans="1:9" ht="22.5" x14ac:dyDescent="0.25">
      <c r="A274" s="7" t="s">
        <v>6</v>
      </c>
      <c r="B274" s="7" t="s">
        <v>383</v>
      </c>
      <c r="C274" s="8" t="s">
        <v>378</v>
      </c>
      <c r="D274" s="31">
        <f>D275</f>
        <v>0</v>
      </c>
      <c r="E274" s="31">
        <f t="shared" ref="E274:H274" si="264">E275</f>
        <v>6400</v>
      </c>
      <c r="F274" s="31">
        <f t="shared" si="264"/>
        <v>6400</v>
      </c>
      <c r="G274" s="31">
        <f t="shared" si="264"/>
        <v>667.98</v>
      </c>
      <c r="H274" s="31">
        <f t="shared" si="264"/>
        <v>7067.98</v>
      </c>
    </row>
    <row r="275" spans="1:9" x14ac:dyDescent="0.25">
      <c r="A275" s="9" t="s">
        <v>11</v>
      </c>
      <c r="B275" s="9" t="s">
        <v>57</v>
      </c>
      <c r="C275" s="10" t="s">
        <v>58</v>
      </c>
      <c r="D275" s="27">
        <f>D276+D278+D281+D283+D285</f>
        <v>0</v>
      </c>
      <c r="E275" s="27">
        <f t="shared" ref="E275:H275" si="265">E276+E278+E281+E283+E285</f>
        <v>6400</v>
      </c>
      <c r="F275" s="27">
        <f t="shared" si="265"/>
        <v>6400</v>
      </c>
      <c r="G275" s="27">
        <f t="shared" si="265"/>
        <v>667.98</v>
      </c>
      <c r="H275" s="27">
        <f t="shared" si="265"/>
        <v>7067.98</v>
      </c>
    </row>
    <row r="276" spans="1:9" x14ac:dyDescent="0.25">
      <c r="A276" s="11" t="s">
        <v>0</v>
      </c>
      <c r="B276" s="11" t="s">
        <v>97</v>
      </c>
      <c r="C276" s="12" t="s">
        <v>98</v>
      </c>
      <c r="D276" s="28">
        <f>D277</f>
        <v>0</v>
      </c>
      <c r="E276" s="28">
        <f t="shared" ref="E276:H276" si="266">E277</f>
        <v>2970</v>
      </c>
      <c r="F276" s="28">
        <f t="shared" si="266"/>
        <v>2970</v>
      </c>
      <c r="G276" s="28">
        <f t="shared" si="266"/>
        <v>695.87</v>
      </c>
      <c r="H276" s="28">
        <f t="shared" si="266"/>
        <v>3665.87</v>
      </c>
    </row>
    <row r="277" spans="1:9" x14ac:dyDescent="0.25">
      <c r="A277" s="13" t="s">
        <v>387</v>
      </c>
      <c r="B277" s="13" t="s">
        <v>97</v>
      </c>
      <c r="C277" s="14" t="s">
        <v>123</v>
      </c>
      <c r="D277" s="29">
        <v>0</v>
      </c>
      <c r="E277" s="29">
        <v>2970</v>
      </c>
      <c r="F277" s="125">
        <f t="shared" ref="F277" si="267">D277+E277</f>
        <v>2970</v>
      </c>
      <c r="G277" s="125">
        <v>695.87</v>
      </c>
      <c r="H277" s="155">
        <f t="shared" ref="H277" si="268">F277+G277</f>
        <v>3665.87</v>
      </c>
    </row>
    <row r="278" spans="1:9" x14ac:dyDescent="0.25">
      <c r="A278" s="11" t="s">
        <v>0</v>
      </c>
      <c r="B278" s="11" t="s">
        <v>101</v>
      </c>
      <c r="C278" s="12" t="s">
        <v>102</v>
      </c>
      <c r="D278" s="28">
        <f>D279+D280</f>
        <v>0</v>
      </c>
      <c r="E278" s="28">
        <f t="shared" ref="E278:H278" si="269">E279+E280</f>
        <v>1700</v>
      </c>
      <c r="F278" s="28">
        <f t="shared" si="269"/>
        <v>1700</v>
      </c>
      <c r="G278" s="28">
        <f t="shared" si="269"/>
        <v>-100</v>
      </c>
      <c r="H278" s="28">
        <f t="shared" si="269"/>
        <v>1600</v>
      </c>
    </row>
    <row r="279" spans="1:9" x14ac:dyDescent="0.25">
      <c r="A279" s="13" t="s">
        <v>388</v>
      </c>
      <c r="B279" s="13" t="s">
        <v>101</v>
      </c>
      <c r="C279" s="14" t="s">
        <v>356</v>
      </c>
      <c r="D279" s="29">
        <v>0</v>
      </c>
      <c r="E279" s="29">
        <v>1600</v>
      </c>
      <c r="F279" s="125">
        <f t="shared" ref="F279:F280" si="270">D279+E279</f>
        <v>1600</v>
      </c>
      <c r="G279" s="125">
        <v>0</v>
      </c>
      <c r="H279" s="155">
        <f t="shared" ref="H279:H280" si="271">F279+G279</f>
        <v>1600</v>
      </c>
    </row>
    <row r="280" spans="1:9" x14ac:dyDescent="0.25">
      <c r="A280" s="13" t="s">
        <v>389</v>
      </c>
      <c r="B280" s="13" t="s">
        <v>101</v>
      </c>
      <c r="C280" s="14" t="s">
        <v>102</v>
      </c>
      <c r="D280" s="29">
        <v>0</v>
      </c>
      <c r="E280" s="29">
        <v>100</v>
      </c>
      <c r="F280" s="125">
        <f t="shared" si="270"/>
        <v>100</v>
      </c>
      <c r="G280" s="125">
        <v>-100</v>
      </c>
      <c r="H280" s="155">
        <f t="shared" si="271"/>
        <v>0</v>
      </c>
    </row>
    <row r="281" spans="1:9" x14ac:dyDescent="0.25">
      <c r="A281" s="11" t="s">
        <v>0</v>
      </c>
      <c r="B281" s="11" t="s">
        <v>99</v>
      </c>
      <c r="C281" s="12" t="s">
        <v>100</v>
      </c>
      <c r="D281" s="28">
        <f>D282</f>
        <v>0</v>
      </c>
      <c r="E281" s="28">
        <f t="shared" ref="E281:H281" si="272">E282</f>
        <v>980</v>
      </c>
      <c r="F281" s="28">
        <f t="shared" si="272"/>
        <v>980</v>
      </c>
      <c r="G281" s="28">
        <f t="shared" si="272"/>
        <v>-23.18</v>
      </c>
      <c r="H281" s="28">
        <f t="shared" si="272"/>
        <v>956.82</v>
      </c>
    </row>
    <row r="282" spans="1:9" x14ac:dyDescent="0.25">
      <c r="A282" s="13" t="s">
        <v>390</v>
      </c>
      <c r="B282" s="13" t="s">
        <v>99</v>
      </c>
      <c r="C282" s="14" t="s">
        <v>160</v>
      </c>
      <c r="D282" s="29">
        <v>0</v>
      </c>
      <c r="E282" s="29">
        <v>980</v>
      </c>
      <c r="F282" s="125">
        <f t="shared" ref="F282" si="273">D282+E282</f>
        <v>980</v>
      </c>
      <c r="G282" s="125">
        <v>-23.18</v>
      </c>
      <c r="H282" s="155">
        <f t="shared" ref="H282" si="274">F282+G282</f>
        <v>956.82</v>
      </c>
    </row>
    <row r="283" spans="1:9" x14ac:dyDescent="0.25">
      <c r="A283" s="11" t="s">
        <v>0</v>
      </c>
      <c r="B283" s="11" t="s">
        <v>103</v>
      </c>
      <c r="C283" s="12" t="s">
        <v>104</v>
      </c>
      <c r="D283" s="28">
        <f>D284</f>
        <v>0</v>
      </c>
      <c r="E283" s="28">
        <f t="shared" ref="E283:H285" si="275">E284</f>
        <v>750</v>
      </c>
      <c r="F283" s="28">
        <f t="shared" si="275"/>
        <v>750</v>
      </c>
      <c r="G283" s="28">
        <f t="shared" si="275"/>
        <v>-204.71</v>
      </c>
      <c r="H283" s="28">
        <f t="shared" si="275"/>
        <v>545.29</v>
      </c>
    </row>
    <row r="284" spans="1:9" x14ac:dyDescent="0.25">
      <c r="A284" s="13" t="s">
        <v>391</v>
      </c>
      <c r="B284" s="13" t="s">
        <v>103</v>
      </c>
      <c r="C284" s="14" t="s">
        <v>162</v>
      </c>
      <c r="D284" s="29">
        <v>0</v>
      </c>
      <c r="E284" s="29">
        <v>750</v>
      </c>
      <c r="F284" s="125">
        <f t="shared" ref="F284:F286" si="276">D284+E284</f>
        <v>750</v>
      </c>
      <c r="G284" s="125">
        <v>-204.71</v>
      </c>
      <c r="H284" s="155">
        <f t="shared" ref="H284" si="277">F284+G284</f>
        <v>545.29</v>
      </c>
    </row>
    <row r="285" spans="1:9" s="140" customFormat="1" x14ac:dyDescent="0.25">
      <c r="A285" s="11" t="s">
        <v>0</v>
      </c>
      <c r="B285" s="11" t="s">
        <v>103</v>
      </c>
      <c r="C285" s="12" t="s">
        <v>104</v>
      </c>
      <c r="D285" s="28">
        <f>D286</f>
        <v>0</v>
      </c>
      <c r="E285" s="28">
        <f t="shared" si="275"/>
        <v>0</v>
      </c>
      <c r="F285" s="28">
        <f t="shared" si="275"/>
        <v>0</v>
      </c>
      <c r="G285" s="28">
        <f t="shared" si="275"/>
        <v>300</v>
      </c>
      <c r="H285" s="28">
        <f t="shared" si="275"/>
        <v>300</v>
      </c>
      <c r="I285" s="63"/>
    </row>
    <row r="286" spans="1:9" s="140" customFormat="1" x14ac:dyDescent="0.25">
      <c r="A286" s="13" t="s">
        <v>405</v>
      </c>
      <c r="B286" s="13" t="s">
        <v>103</v>
      </c>
      <c r="C286" s="14" t="s">
        <v>408</v>
      </c>
      <c r="D286" s="29">
        <v>0</v>
      </c>
      <c r="E286" s="29">
        <v>0</v>
      </c>
      <c r="F286" s="125">
        <f t="shared" si="276"/>
        <v>0</v>
      </c>
      <c r="G286" s="125">
        <v>300</v>
      </c>
      <c r="H286" s="155">
        <f t="shared" ref="H286" si="278">F286+G286</f>
        <v>300</v>
      </c>
      <c r="I286" s="63"/>
    </row>
    <row r="287" spans="1:9" ht="14.25" customHeight="1" x14ac:dyDescent="0.25">
      <c r="A287" s="23" t="s">
        <v>109</v>
      </c>
      <c r="B287" s="60" t="s">
        <v>298</v>
      </c>
      <c r="C287" s="24" t="s">
        <v>365</v>
      </c>
      <c r="D287" s="25">
        <f>D288+D295+D301</f>
        <v>0</v>
      </c>
      <c r="E287" s="25">
        <f>E288+E295+E301</f>
        <v>996</v>
      </c>
      <c r="F287" s="25">
        <f t="shared" ref="F287:H287" si="279">F288+F295+F301</f>
        <v>996</v>
      </c>
      <c r="G287" s="25">
        <f t="shared" si="279"/>
        <v>625</v>
      </c>
      <c r="H287" s="25">
        <f t="shared" si="279"/>
        <v>1621</v>
      </c>
    </row>
    <row r="288" spans="1:9" x14ac:dyDescent="0.25">
      <c r="A288" s="5" t="s">
        <v>6</v>
      </c>
      <c r="B288" s="5" t="s">
        <v>85</v>
      </c>
      <c r="C288" s="6" t="s">
        <v>372</v>
      </c>
      <c r="D288" s="30">
        <f>D289</f>
        <v>0</v>
      </c>
      <c r="E288" s="30">
        <f t="shared" ref="E288:H291" si="280">E289</f>
        <v>806</v>
      </c>
      <c r="F288" s="30">
        <f t="shared" si="280"/>
        <v>806</v>
      </c>
      <c r="G288" s="30">
        <f t="shared" si="280"/>
        <v>176</v>
      </c>
      <c r="H288" s="30">
        <f t="shared" si="280"/>
        <v>982</v>
      </c>
    </row>
    <row r="289" spans="1:8" x14ac:dyDescent="0.25">
      <c r="A289" s="7" t="s">
        <v>6</v>
      </c>
      <c r="B289" s="7" t="s">
        <v>87</v>
      </c>
      <c r="C289" s="8" t="s">
        <v>373</v>
      </c>
      <c r="D289" s="31">
        <f>D290</f>
        <v>0</v>
      </c>
      <c r="E289" s="31">
        <f t="shared" si="280"/>
        <v>806</v>
      </c>
      <c r="F289" s="31">
        <f t="shared" si="280"/>
        <v>806</v>
      </c>
      <c r="G289" s="31">
        <f t="shared" si="280"/>
        <v>176</v>
      </c>
      <c r="H289" s="31">
        <f t="shared" si="280"/>
        <v>982</v>
      </c>
    </row>
    <row r="290" spans="1:8" x14ac:dyDescent="0.25">
      <c r="A290" s="15" t="s">
        <v>6</v>
      </c>
      <c r="B290" s="7" t="s">
        <v>371</v>
      </c>
      <c r="C290" s="16" t="s">
        <v>283</v>
      </c>
      <c r="D290" s="26">
        <f>D291</f>
        <v>0</v>
      </c>
      <c r="E290" s="26">
        <f t="shared" si="280"/>
        <v>806</v>
      </c>
      <c r="F290" s="26">
        <f t="shared" si="280"/>
        <v>806</v>
      </c>
      <c r="G290" s="26">
        <f t="shared" si="280"/>
        <v>176</v>
      </c>
      <c r="H290" s="26">
        <f t="shared" si="280"/>
        <v>982</v>
      </c>
    </row>
    <row r="291" spans="1:8" x14ac:dyDescent="0.25">
      <c r="A291" s="9" t="s">
        <v>11</v>
      </c>
      <c r="B291" s="9" t="s">
        <v>57</v>
      </c>
      <c r="C291" s="10" t="s">
        <v>58</v>
      </c>
      <c r="D291" s="27">
        <f>D292</f>
        <v>0</v>
      </c>
      <c r="E291" s="27">
        <f t="shared" si="280"/>
        <v>806</v>
      </c>
      <c r="F291" s="27">
        <f t="shared" si="280"/>
        <v>806</v>
      </c>
      <c r="G291" s="27">
        <f t="shared" si="280"/>
        <v>176</v>
      </c>
      <c r="H291" s="27">
        <f t="shared" si="280"/>
        <v>982</v>
      </c>
    </row>
    <row r="292" spans="1:8" x14ac:dyDescent="0.25">
      <c r="A292" s="11" t="s">
        <v>0</v>
      </c>
      <c r="B292" s="11" t="s">
        <v>91</v>
      </c>
      <c r="C292" s="12" t="s">
        <v>92</v>
      </c>
      <c r="D292" s="28">
        <f>D293+D294</f>
        <v>0</v>
      </c>
      <c r="E292" s="28">
        <f t="shared" ref="E292:F292" si="281">E293+E294</f>
        <v>806</v>
      </c>
      <c r="F292" s="28">
        <f t="shared" si="281"/>
        <v>806</v>
      </c>
      <c r="G292" s="28">
        <f t="shared" ref="G292:H292" si="282">G293+G294</f>
        <v>176</v>
      </c>
      <c r="H292" s="28">
        <f t="shared" si="282"/>
        <v>982</v>
      </c>
    </row>
    <row r="293" spans="1:8" x14ac:dyDescent="0.25">
      <c r="A293" s="13" t="s">
        <v>338</v>
      </c>
      <c r="B293" s="13" t="s">
        <v>91</v>
      </c>
      <c r="C293" s="14" t="s">
        <v>231</v>
      </c>
      <c r="D293" s="29">
        <v>0</v>
      </c>
      <c r="E293" s="29">
        <v>318</v>
      </c>
      <c r="F293" s="125">
        <f t="shared" ref="F293:F294" si="283">D293+E293</f>
        <v>318</v>
      </c>
      <c r="G293" s="125">
        <v>61</v>
      </c>
      <c r="H293" s="155">
        <f t="shared" ref="H293:H294" si="284">F293+G293</f>
        <v>379</v>
      </c>
    </row>
    <row r="294" spans="1:8" x14ac:dyDescent="0.25">
      <c r="A294" s="13" t="s">
        <v>339</v>
      </c>
      <c r="B294" s="13" t="s">
        <v>91</v>
      </c>
      <c r="C294" s="14" t="s">
        <v>233</v>
      </c>
      <c r="D294" s="29">
        <v>0</v>
      </c>
      <c r="E294" s="29">
        <v>488</v>
      </c>
      <c r="F294" s="125">
        <f t="shared" si="283"/>
        <v>488</v>
      </c>
      <c r="G294" s="125">
        <v>115</v>
      </c>
      <c r="H294" s="155">
        <f t="shared" si="284"/>
        <v>603</v>
      </c>
    </row>
    <row r="295" spans="1:8" x14ac:dyDescent="0.25">
      <c r="A295" s="7" t="s">
        <v>6</v>
      </c>
      <c r="B295" s="7" t="s">
        <v>22</v>
      </c>
      <c r="C295" s="8" t="s">
        <v>23</v>
      </c>
      <c r="D295" s="31">
        <f>D296</f>
        <v>0</v>
      </c>
      <c r="E295" s="31">
        <f t="shared" ref="E295:H297" si="285">E296</f>
        <v>99</v>
      </c>
      <c r="F295" s="31">
        <f t="shared" si="285"/>
        <v>99</v>
      </c>
      <c r="G295" s="31">
        <f t="shared" si="285"/>
        <v>30</v>
      </c>
      <c r="H295" s="31">
        <f t="shared" si="285"/>
        <v>129</v>
      </c>
    </row>
    <row r="296" spans="1:8" x14ac:dyDescent="0.25">
      <c r="A296" s="15" t="s">
        <v>6</v>
      </c>
      <c r="B296" s="7" t="s">
        <v>24</v>
      </c>
      <c r="C296" s="16" t="s">
        <v>25</v>
      </c>
      <c r="D296" s="26">
        <f>D297</f>
        <v>0</v>
      </c>
      <c r="E296" s="26">
        <f t="shared" si="285"/>
        <v>99</v>
      </c>
      <c r="F296" s="26">
        <f t="shared" si="285"/>
        <v>99</v>
      </c>
      <c r="G296" s="26">
        <f t="shared" si="285"/>
        <v>30</v>
      </c>
      <c r="H296" s="26">
        <f t="shared" si="285"/>
        <v>129</v>
      </c>
    </row>
    <row r="297" spans="1:8" x14ac:dyDescent="0.25">
      <c r="A297" s="9" t="s">
        <v>11</v>
      </c>
      <c r="B297" s="9" t="s">
        <v>57</v>
      </c>
      <c r="C297" s="10" t="s">
        <v>58</v>
      </c>
      <c r="D297" s="27">
        <f>D298</f>
        <v>0</v>
      </c>
      <c r="E297" s="27">
        <f t="shared" si="285"/>
        <v>99</v>
      </c>
      <c r="F297" s="27">
        <f t="shared" si="285"/>
        <v>99</v>
      </c>
      <c r="G297" s="27">
        <f t="shared" si="285"/>
        <v>30</v>
      </c>
      <c r="H297" s="27">
        <f t="shared" si="285"/>
        <v>129</v>
      </c>
    </row>
    <row r="298" spans="1:8" x14ac:dyDescent="0.25">
      <c r="A298" s="13"/>
      <c r="B298" s="11" t="s">
        <v>91</v>
      </c>
      <c r="C298" s="12" t="s">
        <v>92</v>
      </c>
      <c r="D298" s="28">
        <f>D299+D300</f>
        <v>0</v>
      </c>
      <c r="E298" s="28">
        <f t="shared" ref="E298:F298" si="286">E299+E300</f>
        <v>99</v>
      </c>
      <c r="F298" s="28">
        <f t="shared" si="286"/>
        <v>99</v>
      </c>
      <c r="G298" s="28">
        <f t="shared" ref="G298:H298" si="287">G299+G300</f>
        <v>30</v>
      </c>
      <c r="H298" s="28">
        <f t="shared" si="287"/>
        <v>129</v>
      </c>
    </row>
    <row r="299" spans="1:8" x14ac:dyDescent="0.25">
      <c r="A299" s="13" t="s">
        <v>384</v>
      </c>
      <c r="B299" s="13" t="s">
        <v>91</v>
      </c>
      <c r="C299" s="14" t="s">
        <v>231</v>
      </c>
      <c r="D299" s="29">
        <v>0</v>
      </c>
      <c r="E299" s="29">
        <v>28</v>
      </c>
      <c r="F299" s="125">
        <f t="shared" ref="F299:F300" si="288">D299+E299</f>
        <v>28</v>
      </c>
      <c r="G299" s="125">
        <v>22</v>
      </c>
      <c r="H299" s="155">
        <f t="shared" ref="H299:H300" si="289">F299+G299</f>
        <v>50</v>
      </c>
    </row>
    <row r="300" spans="1:8" x14ac:dyDescent="0.25">
      <c r="A300" s="13" t="s">
        <v>385</v>
      </c>
      <c r="B300" s="13" t="s">
        <v>91</v>
      </c>
      <c r="C300" s="14" t="s">
        <v>233</v>
      </c>
      <c r="D300" s="29">
        <v>0</v>
      </c>
      <c r="E300" s="29">
        <v>71</v>
      </c>
      <c r="F300" s="125">
        <f t="shared" si="288"/>
        <v>71</v>
      </c>
      <c r="G300" s="125">
        <v>8</v>
      </c>
      <c r="H300" s="155">
        <f t="shared" si="289"/>
        <v>79</v>
      </c>
    </row>
    <row r="301" spans="1:8" ht="22.5" x14ac:dyDescent="0.25">
      <c r="A301" s="7" t="s">
        <v>6</v>
      </c>
      <c r="B301" s="7" t="s">
        <v>34</v>
      </c>
      <c r="C301" s="8" t="s">
        <v>35</v>
      </c>
      <c r="D301" s="31">
        <f>D302</f>
        <v>0</v>
      </c>
      <c r="E301" s="31">
        <f t="shared" ref="E301:H302" si="290">E302</f>
        <v>91</v>
      </c>
      <c r="F301" s="31">
        <f t="shared" si="290"/>
        <v>91</v>
      </c>
      <c r="G301" s="31">
        <f t="shared" si="290"/>
        <v>419</v>
      </c>
      <c r="H301" s="31">
        <f t="shared" si="290"/>
        <v>510</v>
      </c>
    </row>
    <row r="302" spans="1:8" x14ac:dyDescent="0.25">
      <c r="A302" s="9" t="s">
        <v>11</v>
      </c>
      <c r="B302" s="9" t="s">
        <v>57</v>
      </c>
      <c r="C302" s="10" t="s">
        <v>58</v>
      </c>
      <c r="D302" s="27">
        <f>D303</f>
        <v>0</v>
      </c>
      <c r="E302" s="27">
        <f t="shared" si="290"/>
        <v>91</v>
      </c>
      <c r="F302" s="27">
        <f t="shared" si="290"/>
        <v>91</v>
      </c>
      <c r="G302" s="27">
        <f t="shared" si="290"/>
        <v>419</v>
      </c>
      <c r="H302" s="27">
        <f t="shared" si="290"/>
        <v>510</v>
      </c>
    </row>
    <row r="303" spans="1:8" x14ac:dyDescent="0.25">
      <c r="A303" s="11" t="s">
        <v>0</v>
      </c>
      <c r="B303" s="11" t="s">
        <v>91</v>
      </c>
      <c r="C303" s="12" t="s">
        <v>92</v>
      </c>
      <c r="D303" s="28">
        <f>D304+D305</f>
        <v>0</v>
      </c>
      <c r="E303" s="28">
        <f t="shared" ref="E303:F303" si="291">E304+E305</f>
        <v>91</v>
      </c>
      <c r="F303" s="28">
        <f t="shared" si="291"/>
        <v>91</v>
      </c>
      <c r="G303" s="28">
        <f t="shared" ref="G303:H303" si="292">G304+G305</f>
        <v>419</v>
      </c>
      <c r="H303" s="28">
        <f t="shared" si="292"/>
        <v>510</v>
      </c>
    </row>
    <row r="304" spans="1:8" x14ac:dyDescent="0.25">
      <c r="A304" s="13" t="s">
        <v>340</v>
      </c>
      <c r="B304" s="13" t="s">
        <v>91</v>
      </c>
      <c r="C304" s="14" t="s">
        <v>233</v>
      </c>
      <c r="D304" s="29">
        <v>0</v>
      </c>
      <c r="E304" s="29">
        <v>55</v>
      </c>
      <c r="F304" s="125">
        <f>D304+E304</f>
        <v>55</v>
      </c>
      <c r="G304" s="125">
        <v>245</v>
      </c>
      <c r="H304" s="155">
        <f t="shared" ref="H304:H305" si="293">F304+G304</f>
        <v>300</v>
      </c>
    </row>
    <row r="305" spans="1:9" x14ac:dyDescent="0.25">
      <c r="A305" s="13" t="s">
        <v>341</v>
      </c>
      <c r="B305" s="13" t="s">
        <v>91</v>
      </c>
      <c r="C305" s="14" t="s">
        <v>231</v>
      </c>
      <c r="D305" s="29">
        <v>0</v>
      </c>
      <c r="E305" s="29">
        <v>36</v>
      </c>
      <c r="F305" s="125">
        <f t="shared" ref="F305" si="294">D305+E305</f>
        <v>36</v>
      </c>
      <c r="G305" s="125">
        <v>174</v>
      </c>
      <c r="H305" s="155">
        <f t="shared" si="293"/>
        <v>210</v>
      </c>
    </row>
    <row r="306" spans="1:9" ht="13.5" customHeight="1" x14ac:dyDescent="0.25">
      <c r="A306" s="23" t="s">
        <v>109</v>
      </c>
      <c r="B306" s="23" t="s">
        <v>121</v>
      </c>
      <c r="C306" s="61" t="s">
        <v>291</v>
      </c>
      <c r="D306" s="25">
        <f>D307+D322</f>
        <v>0</v>
      </c>
      <c r="E306" s="25">
        <f>E307+E322</f>
        <v>10860</v>
      </c>
      <c r="F306" s="25">
        <f t="shared" ref="F306:H306" si="295">F307+F322</f>
        <v>10860</v>
      </c>
      <c r="G306" s="25">
        <f t="shared" si="295"/>
        <v>11068</v>
      </c>
      <c r="H306" s="25">
        <f t="shared" si="295"/>
        <v>21928</v>
      </c>
    </row>
    <row r="307" spans="1:9" ht="13.5" customHeight="1" x14ac:dyDescent="0.25">
      <c r="A307" s="5" t="s">
        <v>6</v>
      </c>
      <c r="B307" s="5" t="s">
        <v>85</v>
      </c>
      <c r="C307" s="6" t="s">
        <v>86</v>
      </c>
      <c r="D307" s="30">
        <f>D308</f>
        <v>0</v>
      </c>
      <c r="E307" s="30">
        <f t="shared" ref="E307:H308" si="296">E308</f>
        <v>4760</v>
      </c>
      <c r="F307" s="30">
        <f t="shared" si="296"/>
        <v>4760</v>
      </c>
      <c r="G307" s="30">
        <f t="shared" si="296"/>
        <v>5674</v>
      </c>
      <c r="H307" s="30">
        <f t="shared" si="296"/>
        <v>10434</v>
      </c>
    </row>
    <row r="308" spans="1:9" ht="13.5" customHeight="1" x14ac:dyDescent="0.25">
      <c r="A308" s="7" t="s">
        <v>6</v>
      </c>
      <c r="B308" s="7" t="s">
        <v>87</v>
      </c>
      <c r="C308" s="8" t="s">
        <v>88</v>
      </c>
      <c r="D308" s="31">
        <f>D309</f>
        <v>0</v>
      </c>
      <c r="E308" s="31">
        <f t="shared" si="296"/>
        <v>4760</v>
      </c>
      <c r="F308" s="31">
        <f t="shared" si="296"/>
        <v>4760</v>
      </c>
      <c r="G308" s="31">
        <f t="shared" si="296"/>
        <v>5674</v>
      </c>
      <c r="H308" s="31">
        <f t="shared" si="296"/>
        <v>10434</v>
      </c>
    </row>
    <row r="309" spans="1:9" ht="13.5" customHeight="1" x14ac:dyDescent="0.25">
      <c r="A309" s="9" t="s">
        <v>11</v>
      </c>
      <c r="B309" s="9" t="s">
        <v>57</v>
      </c>
      <c r="C309" s="10" t="s">
        <v>58</v>
      </c>
      <c r="D309" s="27">
        <f>D310+D313+D316+D318+D320</f>
        <v>0</v>
      </c>
      <c r="E309" s="27">
        <f t="shared" ref="E309:H309" si="297">E310+E313+E316+E318+E320</f>
        <v>4760</v>
      </c>
      <c r="F309" s="27">
        <f t="shared" si="297"/>
        <v>4760</v>
      </c>
      <c r="G309" s="27">
        <f t="shared" si="297"/>
        <v>5674</v>
      </c>
      <c r="H309" s="27">
        <f t="shared" si="297"/>
        <v>10434</v>
      </c>
    </row>
    <row r="310" spans="1:9" ht="13.5" customHeight="1" x14ac:dyDescent="0.25">
      <c r="A310" s="11" t="s">
        <v>0</v>
      </c>
      <c r="B310" s="11" t="s">
        <v>97</v>
      </c>
      <c r="C310" s="12" t="s">
        <v>98</v>
      </c>
      <c r="D310" s="28">
        <f>D311+D312</f>
        <v>0</v>
      </c>
      <c r="E310" s="28">
        <f t="shared" ref="E310:H310" si="298">E311+E312</f>
        <v>4100</v>
      </c>
      <c r="F310" s="28">
        <f t="shared" si="298"/>
        <v>4100</v>
      </c>
      <c r="G310" s="28">
        <f t="shared" si="298"/>
        <v>3803</v>
      </c>
      <c r="H310" s="28">
        <f t="shared" si="298"/>
        <v>7903</v>
      </c>
    </row>
    <row r="311" spans="1:9" ht="13.5" customHeight="1" x14ac:dyDescent="0.25">
      <c r="A311" s="13" t="s">
        <v>343</v>
      </c>
      <c r="B311" s="13" t="s">
        <v>97</v>
      </c>
      <c r="C311" s="14" t="s">
        <v>159</v>
      </c>
      <c r="D311" s="29">
        <v>0</v>
      </c>
      <c r="E311" s="29">
        <v>1900</v>
      </c>
      <c r="F311" s="125">
        <f t="shared" ref="F311:F312" si="299">D311+E311</f>
        <v>1900</v>
      </c>
      <c r="G311" s="125">
        <v>-1254</v>
      </c>
      <c r="H311" s="155">
        <f t="shared" ref="H311:H312" si="300">F311+G311</f>
        <v>646</v>
      </c>
    </row>
    <row r="312" spans="1:9" ht="13.5" customHeight="1" x14ac:dyDescent="0.25">
      <c r="A312" s="13" t="s">
        <v>342</v>
      </c>
      <c r="B312" s="13" t="s">
        <v>97</v>
      </c>
      <c r="C312" s="14" t="s">
        <v>123</v>
      </c>
      <c r="D312" s="29">
        <v>0</v>
      </c>
      <c r="E312" s="29">
        <v>2200</v>
      </c>
      <c r="F312" s="125">
        <f t="shared" si="299"/>
        <v>2200</v>
      </c>
      <c r="G312" s="125">
        <v>5057</v>
      </c>
      <c r="H312" s="155">
        <f t="shared" si="300"/>
        <v>7257</v>
      </c>
    </row>
    <row r="313" spans="1:9" ht="13.5" customHeight="1" x14ac:dyDescent="0.25">
      <c r="A313" s="11"/>
      <c r="B313" s="11" t="s">
        <v>99</v>
      </c>
      <c r="C313" s="12" t="s">
        <v>100</v>
      </c>
      <c r="D313" s="28">
        <f>D314+D315</f>
        <v>0</v>
      </c>
      <c r="E313" s="28">
        <f t="shared" ref="E313:H313" si="301">E314+E315</f>
        <v>660</v>
      </c>
      <c r="F313" s="28">
        <f t="shared" si="301"/>
        <v>660</v>
      </c>
      <c r="G313" s="28">
        <f t="shared" si="301"/>
        <v>644</v>
      </c>
      <c r="H313" s="28">
        <f t="shared" si="301"/>
        <v>1304</v>
      </c>
    </row>
    <row r="314" spans="1:9" ht="22.5" customHeight="1" x14ac:dyDescent="0.25">
      <c r="A314" s="13" t="s">
        <v>344</v>
      </c>
      <c r="B314" s="13" t="s">
        <v>99</v>
      </c>
      <c r="C314" s="14" t="s">
        <v>161</v>
      </c>
      <c r="D314" s="29">
        <v>0</v>
      </c>
      <c r="E314" s="29">
        <v>310</v>
      </c>
      <c r="F314" s="125">
        <f t="shared" ref="F314:F315" si="302">D314+E314</f>
        <v>310</v>
      </c>
      <c r="G314" s="125">
        <v>-203</v>
      </c>
      <c r="H314" s="155">
        <f t="shared" ref="H314:H315" si="303">F314+G314</f>
        <v>107</v>
      </c>
    </row>
    <row r="315" spans="1:9" x14ac:dyDescent="0.25">
      <c r="A315" s="13" t="s">
        <v>345</v>
      </c>
      <c r="B315" s="13" t="s">
        <v>99</v>
      </c>
      <c r="C315" s="14" t="s">
        <v>160</v>
      </c>
      <c r="D315" s="29">
        <v>0</v>
      </c>
      <c r="E315" s="29">
        <v>350</v>
      </c>
      <c r="F315" s="125">
        <f t="shared" si="302"/>
        <v>350</v>
      </c>
      <c r="G315" s="125">
        <v>847</v>
      </c>
      <c r="H315" s="155">
        <f t="shared" si="303"/>
        <v>1197</v>
      </c>
    </row>
    <row r="316" spans="1:9" s="137" customFormat="1" x14ac:dyDescent="0.25">
      <c r="A316" s="146" t="s">
        <v>264</v>
      </c>
      <c r="B316" s="11" t="s">
        <v>101</v>
      </c>
      <c r="C316" s="12" t="s">
        <v>102</v>
      </c>
      <c r="D316" s="28">
        <f>SUM(D317:D317)</f>
        <v>0</v>
      </c>
      <c r="E316" s="28">
        <f>SUM(E317:E317)</f>
        <v>0</v>
      </c>
      <c r="F316" s="28">
        <f>SUM(F317:F317)</f>
        <v>0</v>
      </c>
      <c r="G316" s="28">
        <f t="shared" ref="G316" si="304">SUM(G317:G317)</f>
        <v>823</v>
      </c>
      <c r="H316" s="28">
        <f t="shared" ref="H316" si="305">SUM(H317:H317)</f>
        <v>823</v>
      </c>
      <c r="I316" s="63"/>
    </row>
    <row r="317" spans="1:9" s="137" customFormat="1" x14ac:dyDescent="0.25">
      <c r="A317" s="146" t="s">
        <v>415</v>
      </c>
      <c r="B317" s="13" t="s">
        <v>101</v>
      </c>
      <c r="C317" s="33" t="s">
        <v>320</v>
      </c>
      <c r="D317" s="29">
        <v>0</v>
      </c>
      <c r="E317" s="29">
        <v>0</v>
      </c>
      <c r="F317" s="125">
        <f t="shared" ref="F317" si="306">D317+E317</f>
        <v>0</v>
      </c>
      <c r="G317" s="125">
        <v>823</v>
      </c>
      <c r="H317" s="155">
        <f t="shared" ref="H317" si="307">F317+G317</f>
        <v>823</v>
      </c>
      <c r="I317" s="63"/>
    </row>
    <row r="318" spans="1:9" s="137" customFormat="1" x14ac:dyDescent="0.25">
      <c r="A318" s="146" t="s">
        <v>264</v>
      </c>
      <c r="B318" s="11" t="s">
        <v>103</v>
      </c>
      <c r="C318" s="12" t="s">
        <v>104</v>
      </c>
      <c r="D318" s="28">
        <f>D319</f>
        <v>0</v>
      </c>
      <c r="E318" s="28">
        <f t="shared" ref="E318:H320" si="308">E319</f>
        <v>0</v>
      </c>
      <c r="F318" s="28">
        <f t="shared" si="308"/>
        <v>0</v>
      </c>
      <c r="G318" s="28">
        <f t="shared" si="308"/>
        <v>253</v>
      </c>
      <c r="H318" s="28">
        <f t="shared" si="308"/>
        <v>253</v>
      </c>
      <c r="I318" s="63"/>
    </row>
    <row r="319" spans="1:9" s="137" customFormat="1" x14ac:dyDescent="0.25">
      <c r="A319" s="146" t="s">
        <v>416</v>
      </c>
      <c r="B319" s="13" t="s">
        <v>103</v>
      </c>
      <c r="C319" s="14" t="s">
        <v>162</v>
      </c>
      <c r="D319" s="29">
        <v>0</v>
      </c>
      <c r="E319" s="29">
        <v>0</v>
      </c>
      <c r="F319" s="125">
        <f>D319+E319</f>
        <v>0</v>
      </c>
      <c r="G319" s="125">
        <v>253</v>
      </c>
      <c r="H319" s="155">
        <f t="shared" ref="H319" si="309">F319+G319</f>
        <v>253</v>
      </c>
      <c r="I319" s="63"/>
    </row>
    <row r="320" spans="1:9" s="148" customFormat="1" x14ac:dyDescent="0.25">
      <c r="A320" s="146"/>
      <c r="B320" s="13">
        <v>323</v>
      </c>
      <c r="C320" s="12" t="s">
        <v>90</v>
      </c>
      <c r="D320" s="28">
        <f>D321</f>
        <v>0</v>
      </c>
      <c r="E320" s="28">
        <f t="shared" si="308"/>
        <v>0</v>
      </c>
      <c r="F320" s="28">
        <f t="shared" si="308"/>
        <v>0</v>
      </c>
      <c r="G320" s="28">
        <f t="shared" si="308"/>
        <v>151</v>
      </c>
      <c r="H320" s="28">
        <f t="shared" si="308"/>
        <v>151</v>
      </c>
      <c r="I320" s="63"/>
    </row>
    <row r="321" spans="1:9" s="148" customFormat="1" x14ac:dyDescent="0.25">
      <c r="A321" s="146" t="s">
        <v>410</v>
      </c>
      <c r="B321" s="13">
        <v>323</v>
      </c>
      <c r="C321" s="14" t="s">
        <v>409</v>
      </c>
      <c r="D321" s="29">
        <v>0</v>
      </c>
      <c r="E321" s="29">
        <v>0</v>
      </c>
      <c r="F321" s="125">
        <f>D321+E321</f>
        <v>0</v>
      </c>
      <c r="G321" s="125">
        <v>151</v>
      </c>
      <c r="H321" s="155">
        <f t="shared" ref="H321" si="310">F321+G321</f>
        <v>151</v>
      </c>
      <c r="I321" s="63"/>
    </row>
    <row r="322" spans="1:9" x14ac:dyDescent="0.25">
      <c r="A322" s="5" t="s">
        <v>6</v>
      </c>
      <c r="B322" s="5" t="s">
        <v>22</v>
      </c>
      <c r="C322" s="6" t="s">
        <v>23</v>
      </c>
      <c r="D322" s="30">
        <f>D323</f>
        <v>0</v>
      </c>
      <c r="E322" s="30">
        <f t="shared" ref="E322:H323" si="311">E323</f>
        <v>6100</v>
      </c>
      <c r="F322" s="30">
        <f t="shared" si="311"/>
        <v>6100</v>
      </c>
      <c r="G322" s="30">
        <f t="shared" si="311"/>
        <v>5394</v>
      </c>
      <c r="H322" s="30">
        <f t="shared" si="311"/>
        <v>11494</v>
      </c>
    </row>
    <row r="323" spans="1:9" ht="22.5" x14ac:dyDescent="0.25">
      <c r="A323" s="7" t="s">
        <v>6</v>
      </c>
      <c r="B323" s="7" t="s">
        <v>34</v>
      </c>
      <c r="C323" s="8" t="s">
        <v>35</v>
      </c>
      <c r="D323" s="31">
        <f>D324</f>
        <v>0</v>
      </c>
      <c r="E323" s="31">
        <f t="shared" si="311"/>
        <v>6100</v>
      </c>
      <c r="F323" s="31">
        <f t="shared" si="311"/>
        <v>6100</v>
      </c>
      <c r="G323" s="31">
        <f t="shared" si="311"/>
        <v>5394</v>
      </c>
      <c r="H323" s="31">
        <f t="shared" si="311"/>
        <v>11494</v>
      </c>
    </row>
    <row r="324" spans="1:9" x14ac:dyDescent="0.25">
      <c r="A324" s="9" t="s">
        <v>11</v>
      </c>
      <c r="B324" s="9" t="s">
        <v>57</v>
      </c>
      <c r="C324" s="10" t="s">
        <v>58</v>
      </c>
      <c r="D324" s="27">
        <f>D325+D327+D329+D331+D333</f>
        <v>0</v>
      </c>
      <c r="E324" s="27">
        <f t="shared" ref="E324:H324" si="312">E325+E327+E329+E331+E333</f>
        <v>6100</v>
      </c>
      <c r="F324" s="27">
        <f t="shared" si="312"/>
        <v>6100</v>
      </c>
      <c r="G324" s="27">
        <f t="shared" si="312"/>
        <v>5394</v>
      </c>
      <c r="H324" s="27">
        <f t="shared" si="312"/>
        <v>11494</v>
      </c>
    </row>
    <row r="325" spans="1:9" x14ac:dyDescent="0.25">
      <c r="A325" s="11" t="s">
        <v>0</v>
      </c>
      <c r="B325" s="11" t="s">
        <v>97</v>
      </c>
      <c r="C325" s="12" t="s">
        <v>98</v>
      </c>
      <c r="D325" s="28">
        <f>D326</f>
        <v>0</v>
      </c>
      <c r="E325" s="28">
        <f t="shared" ref="E325:H325" si="313">E326</f>
        <v>3900</v>
      </c>
      <c r="F325" s="28">
        <f t="shared" si="313"/>
        <v>3900</v>
      </c>
      <c r="G325" s="28">
        <f t="shared" si="313"/>
        <v>4718</v>
      </c>
      <c r="H325" s="28">
        <f t="shared" si="313"/>
        <v>8618</v>
      </c>
    </row>
    <row r="326" spans="1:9" x14ac:dyDescent="0.25">
      <c r="A326" s="13" t="s">
        <v>346</v>
      </c>
      <c r="B326" s="13" t="s">
        <v>97</v>
      </c>
      <c r="C326" s="14" t="s">
        <v>123</v>
      </c>
      <c r="D326" s="29">
        <v>0</v>
      </c>
      <c r="E326" s="29">
        <v>3900</v>
      </c>
      <c r="F326" s="125">
        <f>D326+E326</f>
        <v>3900</v>
      </c>
      <c r="G326" s="125">
        <v>4718</v>
      </c>
      <c r="H326" s="155">
        <f t="shared" ref="H326" si="314">F326+G326</f>
        <v>8618</v>
      </c>
    </row>
    <row r="327" spans="1:9" x14ac:dyDescent="0.25">
      <c r="A327" s="11"/>
      <c r="B327" s="11" t="s">
        <v>101</v>
      </c>
      <c r="C327" s="12" t="s">
        <v>102</v>
      </c>
      <c r="D327" s="28">
        <f>SUM(D328:D328)</f>
        <v>0</v>
      </c>
      <c r="E327" s="28">
        <f>SUM(E328:E328)</f>
        <v>1200</v>
      </c>
      <c r="F327" s="28">
        <f>SUM(F328:F328)</f>
        <v>1200</v>
      </c>
      <c r="G327" s="28">
        <f t="shared" ref="G327:H327" si="315">SUM(G328:G328)</f>
        <v>-223</v>
      </c>
      <c r="H327" s="28">
        <f t="shared" si="315"/>
        <v>977</v>
      </c>
    </row>
    <row r="328" spans="1:9" x14ac:dyDescent="0.25">
      <c r="A328" s="13" t="s">
        <v>347</v>
      </c>
      <c r="B328" s="13" t="s">
        <v>101</v>
      </c>
      <c r="C328" s="33" t="s">
        <v>320</v>
      </c>
      <c r="D328" s="29">
        <v>0</v>
      </c>
      <c r="E328" s="29">
        <v>1200</v>
      </c>
      <c r="F328" s="125">
        <f t="shared" ref="F328" si="316">D328+E328</f>
        <v>1200</v>
      </c>
      <c r="G328" s="125">
        <v>-223</v>
      </c>
      <c r="H328" s="155">
        <f t="shared" ref="H328" si="317">F328+G328</f>
        <v>977</v>
      </c>
    </row>
    <row r="329" spans="1:9" x14ac:dyDescent="0.25">
      <c r="A329" s="11"/>
      <c r="B329" s="11" t="s">
        <v>99</v>
      </c>
      <c r="C329" s="12" t="s">
        <v>100</v>
      </c>
      <c r="D329" s="28">
        <f>D330</f>
        <v>0</v>
      </c>
      <c r="E329" s="28">
        <f t="shared" ref="E329:H329" si="318">E330</f>
        <v>650</v>
      </c>
      <c r="F329" s="28">
        <f t="shared" si="318"/>
        <v>650</v>
      </c>
      <c r="G329" s="28">
        <f t="shared" si="318"/>
        <v>772</v>
      </c>
      <c r="H329" s="28">
        <f t="shared" si="318"/>
        <v>1422</v>
      </c>
    </row>
    <row r="330" spans="1:9" x14ac:dyDescent="0.25">
      <c r="A330" s="13" t="s">
        <v>348</v>
      </c>
      <c r="B330" s="13" t="s">
        <v>99</v>
      </c>
      <c r="C330" s="14" t="s">
        <v>160</v>
      </c>
      <c r="D330" s="29">
        <v>0</v>
      </c>
      <c r="E330" s="29">
        <v>650</v>
      </c>
      <c r="F330" s="125">
        <f>D330+E330</f>
        <v>650</v>
      </c>
      <c r="G330" s="125">
        <v>772</v>
      </c>
      <c r="H330" s="155">
        <f t="shared" ref="H330" si="319">F330+G330</f>
        <v>1422</v>
      </c>
    </row>
    <row r="331" spans="1:9" x14ac:dyDescent="0.25">
      <c r="A331" s="11"/>
      <c r="B331" s="11" t="s">
        <v>103</v>
      </c>
      <c r="C331" s="12" t="s">
        <v>104</v>
      </c>
      <c r="D331" s="28">
        <f>D332</f>
        <v>0</v>
      </c>
      <c r="E331" s="28">
        <f t="shared" ref="E331:H331" si="320">E332</f>
        <v>350</v>
      </c>
      <c r="F331" s="28">
        <f t="shared" si="320"/>
        <v>350</v>
      </c>
      <c r="G331" s="28">
        <f t="shared" si="320"/>
        <v>-53</v>
      </c>
      <c r="H331" s="28">
        <f t="shared" si="320"/>
        <v>297</v>
      </c>
    </row>
    <row r="332" spans="1:9" x14ac:dyDescent="0.25">
      <c r="A332" s="13" t="s">
        <v>349</v>
      </c>
      <c r="B332" s="13" t="s">
        <v>103</v>
      </c>
      <c r="C332" s="14" t="s">
        <v>162</v>
      </c>
      <c r="D332" s="29">
        <v>0</v>
      </c>
      <c r="E332" s="29">
        <v>350</v>
      </c>
      <c r="F332" s="125">
        <f>D332+E332</f>
        <v>350</v>
      </c>
      <c r="G332" s="125">
        <v>-53</v>
      </c>
      <c r="H332" s="155">
        <f t="shared" ref="H332" si="321">F332+G332</f>
        <v>297</v>
      </c>
    </row>
    <row r="333" spans="1:9" s="148" customFormat="1" x14ac:dyDescent="0.25">
      <c r="A333" s="146"/>
      <c r="B333" s="13">
        <v>323</v>
      </c>
      <c r="C333" s="12" t="s">
        <v>90</v>
      </c>
      <c r="D333" s="28">
        <f>D334</f>
        <v>0</v>
      </c>
      <c r="E333" s="28">
        <f t="shared" ref="E333:H333" si="322">E334</f>
        <v>0</v>
      </c>
      <c r="F333" s="28">
        <f t="shared" si="322"/>
        <v>0</v>
      </c>
      <c r="G333" s="28">
        <f t="shared" si="322"/>
        <v>180</v>
      </c>
      <c r="H333" s="28">
        <f t="shared" si="322"/>
        <v>180</v>
      </c>
      <c r="I333" s="63"/>
    </row>
    <row r="334" spans="1:9" s="148" customFormat="1" x14ac:dyDescent="0.25">
      <c r="A334" s="146" t="s">
        <v>411</v>
      </c>
      <c r="B334" s="13">
        <v>323</v>
      </c>
      <c r="C334" s="14" t="s">
        <v>409</v>
      </c>
      <c r="D334" s="29">
        <v>0</v>
      </c>
      <c r="E334" s="29">
        <v>0</v>
      </c>
      <c r="F334" s="125">
        <f>D334+E334</f>
        <v>0</v>
      </c>
      <c r="G334" s="125">
        <v>180</v>
      </c>
      <c r="H334" s="155">
        <f t="shared" ref="H334" si="323">F334+G334</f>
        <v>180</v>
      </c>
      <c r="I334" s="63"/>
    </row>
    <row r="335" spans="1:9" x14ac:dyDescent="0.25">
      <c r="A335" s="20" t="s">
        <v>83</v>
      </c>
      <c r="B335" s="20" t="s">
        <v>124</v>
      </c>
      <c r="C335" s="21" t="s">
        <v>125</v>
      </c>
      <c r="D335" s="22">
        <f>D336</f>
        <v>12000</v>
      </c>
      <c r="E335" s="22">
        <f t="shared" ref="E335:H335" si="324">E336</f>
        <v>5777.9199999999992</v>
      </c>
      <c r="F335" s="22">
        <f t="shared" si="324"/>
        <v>17777.919999999998</v>
      </c>
      <c r="G335" s="22">
        <f t="shared" si="324"/>
        <v>2000</v>
      </c>
      <c r="H335" s="22">
        <f t="shared" si="324"/>
        <v>19777.919999999998</v>
      </c>
    </row>
    <row r="336" spans="1:9" x14ac:dyDescent="0.25">
      <c r="A336" s="23" t="s">
        <v>84</v>
      </c>
      <c r="B336" s="23" t="s">
        <v>126</v>
      </c>
      <c r="C336" s="24" t="s">
        <v>366</v>
      </c>
      <c r="D336" s="25">
        <f>D342+D347+D355+D360+D369+D376</f>
        <v>12000</v>
      </c>
      <c r="E336" s="25">
        <f t="shared" ref="E336:F336" si="325">E342+E347+E355+E360+E369+E376</f>
        <v>5777.9199999999992</v>
      </c>
      <c r="F336" s="25">
        <f t="shared" si="325"/>
        <v>17777.919999999998</v>
      </c>
      <c r="G336" s="25">
        <f>G337+G342+G347+G355+G360+G369+G376</f>
        <v>2000</v>
      </c>
      <c r="H336" s="25">
        <f>H337+H342+H347+H355+H360+H369+H376</f>
        <v>19777.919999999998</v>
      </c>
    </row>
    <row r="337" spans="1:9" x14ac:dyDescent="0.25">
      <c r="A337" s="5" t="s">
        <v>6</v>
      </c>
      <c r="B337" s="5" t="s">
        <v>85</v>
      </c>
      <c r="C337" s="6" t="s">
        <v>86</v>
      </c>
      <c r="D337" s="30">
        <f>D338</f>
        <v>4000</v>
      </c>
      <c r="E337" s="30">
        <f t="shared" ref="E337:H337" si="326">E338</f>
        <v>-4000</v>
      </c>
      <c r="F337" s="30">
        <f t="shared" si="326"/>
        <v>0</v>
      </c>
      <c r="G337" s="30">
        <f t="shared" si="326"/>
        <v>4000</v>
      </c>
      <c r="H337" s="30">
        <f t="shared" si="326"/>
        <v>4000</v>
      </c>
    </row>
    <row r="338" spans="1:9" x14ac:dyDescent="0.25">
      <c r="A338" s="7" t="s">
        <v>6</v>
      </c>
      <c r="B338" s="59" t="s">
        <v>114</v>
      </c>
      <c r="C338" s="8" t="s">
        <v>115</v>
      </c>
      <c r="D338" s="31">
        <f>D339</f>
        <v>4000</v>
      </c>
      <c r="E338" s="31">
        <f t="shared" ref="E338:H340" si="327">E339</f>
        <v>-4000</v>
      </c>
      <c r="F338" s="31">
        <f t="shared" si="327"/>
        <v>0</v>
      </c>
      <c r="G338" s="31">
        <f t="shared" si="327"/>
        <v>4000</v>
      </c>
      <c r="H338" s="31">
        <f t="shared" si="327"/>
        <v>4000</v>
      </c>
    </row>
    <row r="339" spans="1:9" x14ac:dyDescent="0.25">
      <c r="A339" s="9" t="s">
        <v>11</v>
      </c>
      <c r="B339" s="9" t="s">
        <v>57</v>
      </c>
      <c r="C339" s="10" t="s">
        <v>58</v>
      </c>
      <c r="D339" s="27">
        <f>D340</f>
        <v>4000</v>
      </c>
      <c r="E339" s="27">
        <f t="shared" si="327"/>
        <v>-4000</v>
      </c>
      <c r="F339" s="27">
        <f t="shared" si="327"/>
        <v>0</v>
      </c>
      <c r="G339" s="27">
        <f t="shared" si="327"/>
        <v>4000</v>
      </c>
      <c r="H339" s="27">
        <f t="shared" si="327"/>
        <v>4000</v>
      </c>
    </row>
    <row r="340" spans="1:9" x14ac:dyDescent="0.25">
      <c r="A340" s="11" t="s">
        <v>0</v>
      </c>
      <c r="B340" s="11" t="s">
        <v>107</v>
      </c>
      <c r="C340" s="12" t="s">
        <v>108</v>
      </c>
      <c r="D340" s="28">
        <f>D341</f>
        <v>4000</v>
      </c>
      <c r="E340" s="28">
        <f t="shared" si="327"/>
        <v>-4000</v>
      </c>
      <c r="F340" s="28">
        <f t="shared" si="327"/>
        <v>0</v>
      </c>
      <c r="G340" s="28">
        <f t="shared" si="327"/>
        <v>4000</v>
      </c>
      <c r="H340" s="28">
        <f t="shared" si="327"/>
        <v>4000</v>
      </c>
    </row>
    <row r="341" spans="1:9" x14ac:dyDescent="0.25">
      <c r="A341" s="13" t="s">
        <v>249</v>
      </c>
      <c r="B341" s="13" t="s">
        <v>107</v>
      </c>
      <c r="C341" s="33" t="s">
        <v>108</v>
      </c>
      <c r="D341" s="29">
        <v>4000</v>
      </c>
      <c r="E341" s="29">
        <v>-4000</v>
      </c>
      <c r="F341" s="125">
        <f>D341+E341</f>
        <v>0</v>
      </c>
      <c r="G341" s="125">
        <v>4000</v>
      </c>
      <c r="H341" s="155">
        <f t="shared" ref="H341" si="328">F341+G341</f>
        <v>4000</v>
      </c>
    </row>
    <row r="342" spans="1:9" x14ac:dyDescent="0.25">
      <c r="A342" s="5" t="s">
        <v>6</v>
      </c>
      <c r="B342" s="5" t="s">
        <v>85</v>
      </c>
      <c r="C342" s="6" t="s">
        <v>86</v>
      </c>
      <c r="D342" s="30">
        <f>D343</f>
        <v>4000</v>
      </c>
      <c r="E342" s="30">
        <f t="shared" ref="E342:H345" si="329">E343</f>
        <v>0</v>
      </c>
      <c r="F342" s="30">
        <f t="shared" si="329"/>
        <v>4000</v>
      </c>
      <c r="G342" s="30">
        <f t="shared" si="329"/>
        <v>0</v>
      </c>
      <c r="H342" s="30">
        <f t="shared" si="329"/>
        <v>4000</v>
      </c>
    </row>
    <row r="343" spans="1:9" ht="24.75" customHeight="1" x14ac:dyDescent="0.25">
      <c r="A343" s="7" t="s">
        <v>6</v>
      </c>
      <c r="B343" s="59" t="s">
        <v>269</v>
      </c>
      <c r="C343" s="58" t="s">
        <v>294</v>
      </c>
      <c r="D343" s="31">
        <f>D344</f>
        <v>4000</v>
      </c>
      <c r="E343" s="31">
        <f t="shared" si="329"/>
        <v>0</v>
      </c>
      <c r="F343" s="31">
        <f t="shared" si="329"/>
        <v>4000</v>
      </c>
      <c r="G343" s="31">
        <f t="shared" si="329"/>
        <v>0</v>
      </c>
      <c r="H343" s="31">
        <f t="shared" si="329"/>
        <v>4000</v>
      </c>
    </row>
    <row r="344" spans="1:9" x14ac:dyDescent="0.25">
      <c r="A344" s="9" t="s">
        <v>11</v>
      </c>
      <c r="B344" s="9" t="s">
        <v>57</v>
      </c>
      <c r="C344" s="10" t="s">
        <v>58</v>
      </c>
      <c r="D344" s="27">
        <f>D345</f>
        <v>4000</v>
      </c>
      <c r="E344" s="27">
        <f t="shared" si="329"/>
        <v>0</v>
      </c>
      <c r="F344" s="27">
        <f t="shared" si="329"/>
        <v>4000</v>
      </c>
      <c r="G344" s="27">
        <f t="shared" si="329"/>
        <v>0</v>
      </c>
      <c r="H344" s="27">
        <f t="shared" si="329"/>
        <v>4000</v>
      </c>
    </row>
    <row r="345" spans="1:9" x14ac:dyDescent="0.25">
      <c r="A345" s="11" t="s">
        <v>0</v>
      </c>
      <c r="B345" s="11" t="s">
        <v>107</v>
      </c>
      <c r="C345" s="12" t="s">
        <v>108</v>
      </c>
      <c r="D345" s="28">
        <f>D346</f>
        <v>4000</v>
      </c>
      <c r="E345" s="28">
        <f t="shared" si="329"/>
        <v>0</v>
      </c>
      <c r="F345" s="28">
        <f t="shared" si="329"/>
        <v>4000</v>
      </c>
      <c r="G345" s="28">
        <f t="shared" si="329"/>
        <v>0</v>
      </c>
      <c r="H345" s="28">
        <f t="shared" si="329"/>
        <v>4000</v>
      </c>
    </row>
    <row r="346" spans="1:9" x14ac:dyDescent="0.25">
      <c r="A346" s="13" t="s">
        <v>350</v>
      </c>
      <c r="B346" s="13" t="s">
        <v>107</v>
      </c>
      <c r="C346" s="33" t="s">
        <v>108</v>
      </c>
      <c r="D346" s="29">
        <v>4000</v>
      </c>
      <c r="E346" s="29">
        <v>0</v>
      </c>
      <c r="F346" s="125">
        <f>D346+E346</f>
        <v>4000</v>
      </c>
      <c r="G346" s="125">
        <v>0</v>
      </c>
      <c r="H346" s="155">
        <f t="shared" ref="H346" si="330">F346+G346</f>
        <v>4000</v>
      </c>
    </row>
    <row r="347" spans="1:9" ht="13.5" customHeight="1" x14ac:dyDescent="0.25">
      <c r="A347" s="5" t="s">
        <v>6</v>
      </c>
      <c r="B347" s="5" t="s">
        <v>7</v>
      </c>
      <c r="C347" s="6" t="s">
        <v>8</v>
      </c>
      <c r="D347" s="30">
        <f>D348</f>
        <v>3500</v>
      </c>
      <c r="E347" s="30">
        <f t="shared" ref="E347:H348" si="331">E348</f>
        <v>3343.54</v>
      </c>
      <c r="F347" s="30">
        <f t="shared" si="331"/>
        <v>6843.54</v>
      </c>
      <c r="G347" s="30">
        <f t="shared" si="331"/>
        <v>0</v>
      </c>
      <c r="H347" s="30">
        <f t="shared" si="331"/>
        <v>6843.54</v>
      </c>
    </row>
    <row r="348" spans="1:9" x14ac:dyDescent="0.25">
      <c r="A348" s="7" t="s">
        <v>6</v>
      </c>
      <c r="B348" s="7" t="s">
        <v>9</v>
      </c>
      <c r="C348" s="8" t="s">
        <v>10</v>
      </c>
      <c r="D348" s="31">
        <f t="shared" ref="D348" si="332">D349</f>
        <v>3500</v>
      </c>
      <c r="E348" s="31">
        <f t="shared" si="331"/>
        <v>3343.54</v>
      </c>
      <c r="F348" s="31">
        <f t="shared" si="331"/>
        <v>6843.54</v>
      </c>
      <c r="G348" s="31">
        <f t="shared" si="331"/>
        <v>0</v>
      </c>
      <c r="H348" s="31">
        <f t="shared" si="331"/>
        <v>6843.54</v>
      </c>
    </row>
    <row r="349" spans="1:9" x14ac:dyDescent="0.25">
      <c r="A349" s="9" t="s">
        <v>11</v>
      </c>
      <c r="B349" s="9" t="s">
        <v>57</v>
      </c>
      <c r="C349" s="10" t="s">
        <v>58</v>
      </c>
      <c r="D349" s="27">
        <f>D350+D353</f>
        <v>3500</v>
      </c>
      <c r="E349" s="27">
        <f t="shared" ref="E349:F349" si="333">E350+E353</f>
        <v>3343.54</v>
      </c>
      <c r="F349" s="27">
        <f t="shared" si="333"/>
        <v>6843.54</v>
      </c>
      <c r="G349" s="27">
        <f t="shared" ref="G349:H349" si="334">G350+G353</f>
        <v>0</v>
      </c>
      <c r="H349" s="27">
        <f t="shared" si="334"/>
        <v>6843.54</v>
      </c>
    </row>
    <row r="350" spans="1:9" x14ac:dyDescent="0.25">
      <c r="A350" s="11" t="s">
        <v>0</v>
      </c>
      <c r="B350" s="11" t="s">
        <v>107</v>
      </c>
      <c r="C350" s="12" t="s">
        <v>108</v>
      </c>
      <c r="D350" s="28">
        <f>SUM(D351:D352)</f>
        <v>3400</v>
      </c>
      <c r="E350" s="28">
        <f t="shared" ref="E350" si="335">SUM(E351:E352)</f>
        <v>3343.54</v>
      </c>
      <c r="F350" s="28">
        <f>SUM(F351:F352)</f>
        <v>6743.54</v>
      </c>
      <c r="G350" s="28">
        <f t="shared" ref="G350:H350" si="336">SUM(G351:G352)</f>
        <v>0</v>
      </c>
      <c r="H350" s="28">
        <f t="shared" si="336"/>
        <v>6743.54</v>
      </c>
    </row>
    <row r="351" spans="1:9" ht="14.25" customHeight="1" x14ac:dyDescent="0.25">
      <c r="A351" s="67" t="s">
        <v>250</v>
      </c>
      <c r="B351" s="67" t="s">
        <v>107</v>
      </c>
      <c r="C351" s="66" t="s">
        <v>304</v>
      </c>
      <c r="D351" s="65">
        <v>2000</v>
      </c>
      <c r="E351" s="65">
        <v>3343.54</v>
      </c>
      <c r="F351" s="126">
        <f t="shared" ref="F351:F352" si="337">D351+E351</f>
        <v>5343.54</v>
      </c>
      <c r="G351" s="126">
        <v>0</v>
      </c>
      <c r="H351" s="156">
        <f t="shared" ref="H351:H352" si="338">F351+G351</f>
        <v>5343.54</v>
      </c>
    </row>
    <row r="352" spans="1:9" x14ac:dyDescent="0.25">
      <c r="A352" s="13" t="s">
        <v>251</v>
      </c>
      <c r="B352" s="13" t="s">
        <v>107</v>
      </c>
      <c r="C352" s="14" t="s">
        <v>108</v>
      </c>
      <c r="D352" s="29">
        <v>1400</v>
      </c>
      <c r="E352" s="29">
        <v>0</v>
      </c>
      <c r="F352" s="125">
        <f t="shared" si="337"/>
        <v>1400</v>
      </c>
      <c r="G352" s="125">
        <v>0</v>
      </c>
      <c r="H352" s="155">
        <f t="shared" si="338"/>
        <v>1400</v>
      </c>
      <c r="I352" s="123"/>
    </row>
    <row r="353" spans="1:9" ht="21.75" customHeight="1" x14ac:dyDescent="0.25">
      <c r="A353" s="11" t="s">
        <v>0</v>
      </c>
      <c r="B353" s="11" t="s">
        <v>118</v>
      </c>
      <c r="C353" s="12" t="s">
        <v>119</v>
      </c>
      <c r="D353" s="28">
        <f>D354</f>
        <v>100</v>
      </c>
      <c r="E353" s="28">
        <f t="shared" ref="E353:H353" si="339">E354</f>
        <v>0</v>
      </c>
      <c r="F353" s="28">
        <f t="shared" si="339"/>
        <v>100</v>
      </c>
      <c r="G353" s="28">
        <f t="shared" si="339"/>
        <v>0</v>
      </c>
      <c r="H353" s="28">
        <f t="shared" si="339"/>
        <v>100</v>
      </c>
      <c r="I353" s="123"/>
    </row>
    <row r="354" spans="1:9" x14ac:dyDescent="0.25">
      <c r="A354" s="13" t="s">
        <v>252</v>
      </c>
      <c r="B354" s="13" t="s">
        <v>118</v>
      </c>
      <c r="C354" s="14" t="s">
        <v>120</v>
      </c>
      <c r="D354" s="29">
        <v>100</v>
      </c>
      <c r="E354" s="29">
        <v>0</v>
      </c>
      <c r="F354" s="125">
        <f t="shared" ref="F354" si="340">D354+E354</f>
        <v>100</v>
      </c>
      <c r="G354" s="125">
        <v>0</v>
      </c>
      <c r="H354" s="155">
        <f t="shared" ref="H354" si="341">F354+G354</f>
        <v>100</v>
      </c>
      <c r="I354" s="123"/>
    </row>
    <row r="355" spans="1:9" x14ac:dyDescent="0.25">
      <c r="A355" s="5" t="s">
        <v>6</v>
      </c>
      <c r="B355" s="90" t="s">
        <v>14</v>
      </c>
      <c r="C355" s="91" t="s">
        <v>15</v>
      </c>
      <c r="D355" s="30">
        <f>D356</f>
        <v>0</v>
      </c>
      <c r="E355" s="30">
        <f t="shared" ref="E355:H358" si="342">E356</f>
        <v>558.79</v>
      </c>
      <c r="F355" s="30">
        <f t="shared" si="342"/>
        <v>558.79</v>
      </c>
      <c r="G355" s="30">
        <f t="shared" si="342"/>
        <v>0</v>
      </c>
      <c r="H355" s="30">
        <f t="shared" si="342"/>
        <v>558.79</v>
      </c>
      <c r="I355" s="123"/>
    </row>
    <row r="356" spans="1:9" ht="27.75" customHeight="1" x14ac:dyDescent="0.25">
      <c r="A356" s="7" t="s">
        <v>6</v>
      </c>
      <c r="B356" s="59" t="s">
        <v>16</v>
      </c>
      <c r="C356" s="58" t="s">
        <v>19</v>
      </c>
      <c r="D356" s="31">
        <f t="shared" ref="D356" si="343">D357</f>
        <v>0</v>
      </c>
      <c r="E356" s="31">
        <f t="shared" si="342"/>
        <v>558.79</v>
      </c>
      <c r="F356" s="31">
        <f t="shared" si="342"/>
        <v>558.79</v>
      </c>
      <c r="G356" s="31">
        <f t="shared" si="342"/>
        <v>0</v>
      </c>
      <c r="H356" s="31">
        <f t="shared" si="342"/>
        <v>558.79</v>
      </c>
      <c r="I356" s="123"/>
    </row>
    <row r="357" spans="1:9" x14ac:dyDescent="0.25">
      <c r="A357" s="9" t="s">
        <v>11</v>
      </c>
      <c r="B357" s="9" t="s">
        <v>57</v>
      </c>
      <c r="C357" s="10" t="s">
        <v>58</v>
      </c>
      <c r="D357" s="27">
        <f>D358</f>
        <v>0</v>
      </c>
      <c r="E357" s="27">
        <f t="shared" si="342"/>
        <v>558.79</v>
      </c>
      <c r="F357" s="27">
        <f t="shared" si="342"/>
        <v>558.79</v>
      </c>
      <c r="G357" s="27">
        <f t="shared" si="342"/>
        <v>0</v>
      </c>
      <c r="H357" s="27">
        <f t="shared" si="342"/>
        <v>558.79</v>
      </c>
      <c r="I357" s="123"/>
    </row>
    <row r="358" spans="1:9" x14ac:dyDescent="0.25">
      <c r="A358" s="11" t="s">
        <v>0</v>
      </c>
      <c r="B358" s="11" t="s">
        <v>107</v>
      </c>
      <c r="C358" s="12" t="s">
        <v>108</v>
      </c>
      <c r="D358" s="28">
        <f>D359</f>
        <v>0</v>
      </c>
      <c r="E358" s="28">
        <f t="shared" si="342"/>
        <v>558.79</v>
      </c>
      <c r="F358" s="28">
        <f t="shared" si="342"/>
        <v>558.79</v>
      </c>
      <c r="G358" s="28">
        <f t="shared" si="342"/>
        <v>0</v>
      </c>
      <c r="H358" s="28">
        <f t="shared" si="342"/>
        <v>558.79</v>
      </c>
      <c r="I358" s="123"/>
    </row>
    <row r="359" spans="1:9" x14ac:dyDescent="0.25">
      <c r="A359" s="67" t="s">
        <v>368</v>
      </c>
      <c r="B359" s="67" t="s">
        <v>107</v>
      </c>
      <c r="C359" s="66" t="s">
        <v>304</v>
      </c>
      <c r="D359" s="65">
        <v>0</v>
      </c>
      <c r="E359" s="65">
        <v>558.79</v>
      </c>
      <c r="F359" s="125">
        <f t="shared" ref="F359" si="344">D359+E359</f>
        <v>558.79</v>
      </c>
      <c r="G359" s="125">
        <v>0</v>
      </c>
      <c r="H359" s="155">
        <f t="shared" ref="H359" si="345">F359+G359</f>
        <v>558.79</v>
      </c>
      <c r="I359" s="123"/>
    </row>
    <row r="360" spans="1:9" x14ac:dyDescent="0.25">
      <c r="A360" s="5" t="s">
        <v>6</v>
      </c>
      <c r="B360" s="5" t="s">
        <v>22</v>
      </c>
      <c r="C360" s="6" t="s">
        <v>23</v>
      </c>
      <c r="D360" s="30">
        <f>D361</f>
        <v>4000</v>
      </c>
      <c r="E360" s="30">
        <f t="shared" ref="E360:H362" si="346">E361</f>
        <v>441.03</v>
      </c>
      <c r="F360" s="30">
        <f t="shared" si="346"/>
        <v>4441.03</v>
      </c>
      <c r="G360" s="30">
        <f t="shared" si="346"/>
        <v>-2000</v>
      </c>
      <c r="H360" s="30">
        <f t="shared" si="346"/>
        <v>2441.0299999999997</v>
      </c>
      <c r="I360" s="123"/>
    </row>
    <row r="361" spans="1:9" x14ac:dyDescent="0.25">
      <c r="A361" s="7" t="s">
        <v>6</v>
      </c>
      <c r="B361" s="7" t="s">
        <v>24</v>
      </c>
      <c r="C361" s="8" t="s">
        <v>25</v>
      </c>
      <c r="D361" s="31">
        <f t="shared" ref="D361" si="347">D362</f>
        <v>4000</v>
      </c>
      <c r="E361" s="31">
        <f t="shared" si="346"/>
        <v>441.03</v>
      </c>
      <c r="F361" s="31">
        <f t="shared" si="346"/>
        <v>4441.03</v>
      </c>
      <c r="G361" s="31">
        <f t="shared" si="346"/>
        <v>-2000</v>
      </c>
      <c r="H361" s="31">
        <f t="shared" si="346"/>
        <v>2441.0299999999997</v>
      </c>
      <c r="I361" s="123"/>
    </row>
    <row r="362" spans="1:9" x14ac:dyDescent="0.25">
      <c r="A362" s="15" t="s">
        <v>6</v>
      </c>
      <c r="B362" s="15" t="s">
        <v>26</v>
      </c>
      <c r="C362" s="16" t="s">
        <v>27</v>
      </c>
      <c r="D362" s="26">
        <f>D363</f>
        <v>4000</v>
      </c>
      <c r="E362" s="26">
        <f t="shared" si="346"/>
        <v>441.03</v>
      </c>
      <c r="F362" s="26">
        <f t="shared" si="346"/>
        <v>4441.03</v>
      </c>
      <c r="G362" s="26">
        <f t="shared" si="346"/>
        <v>-2000</v>
      </c>
      <c r="H362" s="26">
        <f t="shared" si="346"/>
        <v>2441.0299999999997</v>
      </c>
      <c r="I362" s="123"/>
    </row>
    <row r="363" spans="1:9" x14ac:dyDescent="0.25">
      <c r="A363" s="9" t="s">
        <v>11</v>
      </c>
      <c r="B363" s="9" t="s">
        <v>57</v>
      </c>
      <c r="C363" s="10" t="s">
        <v>58</v>
      </c>
      <c r="D363" s="27">
        <f>D364+D367</f>
        <v>4000</v>
      </c>
      <c r="E363" s="27">
        <f t="shared" ref="E363:F363" si="348">E364+E367</f>
        <v>441.03</v>
      </c>
      <c r="F363" s="27">
        <f t="shared" si="348"/>
        <v>4441.03</v>
      </c>
      <c r="G363" s="27">
        <f t="shared" ref="G363:H363" si="349">G364+G367</f>
        <v>-2000</v>
      </c>
      <c r="H363" s="27">
        <f t="shared" si="349"/>
        <v>2441.0299999999997</v>
      </c>
      <c r="I363" s="123"/>
    </row>
    <row r="364" spans="1:9" ht="13.5" customHeight="1" x14ac:dyDescent="0.25">
      <c r="A364" s="11" t="s">
        <v>0</v>
      </c>
      <c r="B364" s="11" t="s">
        <v>107</v>
      </c>
      <c r="C364" s="12" t="s">
        <v>108</v>
      </c>
      <c r="D364" s="28">
        <f>D365+D366</f>
        <v>500</v>
      </c>
      <c r="E364" s="28">
        <f t="shared" ref="E364:F364" si="350">E365+E366</f>
        <v>441.03</v>
      </c>
      <c r="F364" s="28">
        <f t="shared" si="350"/>
        <v>941.03</v>
      </c>
      <c r="G364" s="28">
        <f t="shared" ref="G364:H364" si="351">G365+G366</f>
        <v>0</v>
      </c>
      <c r="H364" s="28">
        <f t="shared" si="351"/>
        <v>941.03</v>
      </c>
      <c r="I364" s="123"/>
    </row>
    <row r="365" spans="1:9" x14ac:dyDescent="0.25">
      <c r="A365" s="13" t="s">
        <v>253</v>
      </c>
      <c r="B365" s="13" t="s">
        <v>107</v>
      </c>
      <c r="C365" s="14" t="s">
        <v>108</v>
      </c>
      <c r="D365" s="29">
        <v>500</v>
      </c>
      <c r="E365" s="29">
        <v>0</v>
      </c>
      <c r="F365" s="125">
        <f t="shared" ref="F365:F366" si="352">D365+E365</f>
        <v>500</v>
      </c>
      <c r="G365" s="125">
        <v>0</v>
      </c>
      <c r="H365" s="155">
        <f t="shared" ref="H365:H366" si="353">F365+G365</f>
        <v>500</v>
      </c>
      <c r="I365" s="123"/>
    </row>
    <row r="366" spans="1:9" x14ac:dyDescent="0.25">
      <c r="A366" s="13" t="s">
        <v>367</v>
      </c>
      <c r="B366" s="84">
        <v>422</v>
      </c>
      <c r="C366" s="83" t="s">
        <v>324</v>
      </c>
      <c r="D366" s="79">
        <v>0</v>
      </c>
      <c r="E366" s="79">
        <v>441.03</v>
      </c>
      <c r="F366" s="125">
        <f t="shared" si="352"/>
        <v>441.03</v>
      </c>
      <c r="G366" s="125">
        <v>0</v>
      </c>
      <c r="H366" s="155">
        <f t="shared" si="353"/>
        <v>441.03</v>
      </c>
      <c r="I366" s="123"/>
    </row>
    <row r="367" spans="1:9" ht="21.75" customHeight="1" x14ac:dyDescent="0.25">
      <c r="A367" s="11" t="s">
        <v>0</v>
      </c>
      <c r="B367" s="11" t="s">
        <v>118</v>
      </c>
      <c r="C367" s="12" t="s">
        <v>119</v>
      </c>
      <c r="D367" s="28">
        <f>D368</f>
        <v>3500</v>
      </c>
      <c r="E367" s="28">
        <f t="shared" ref="E367:H367" si="354">E368</f>
        <v>0</v>
      </c>
      <c r="F367" s="28">
        <f t="shared" si="354"/>
        <v>3500</v>
      </c>
      <c r="G367" s="28">
        <f t="shared" si="354"/>
        <v>-2000</v>
      </c>
      <c r="H367" s="28">
        <f t="shared" si="354"/>
        <v>1500</v>
      </c>
      <c r="I367" s="123"/>
    </row>
    <row r="368" spans="1:9" ht="22.5" customHeight="1" x14ac:dyDescent="0.25">
      <c r="A368" s="13" t="s">
        <v>254</v>
      </c>
      <c r="B368" s="13" t="s">
        <v>118</v>
      </c>
      <c r="C368" s="14" t="s">
        <v>255</v>
      </c>
      <c r="D368" s="29">
        <v>3500</v>
      </c>
      <c r="E368" s="29">
        <v>0</v>
      </c>
      <c r="F368" s="125">
        <f t="shared" ref="F368" si="355">D368+E368</f>
        <v>3500</v>
      </c>
      <c r="G368" s="125">
        <v>-2000</v>
      </c>
      <c r="H368" s="155">
        <f t="shared" ref="H368" si="356">F368+G368</f>
        <v>1500</v>
      </c>
      <c r="I368" s="123"/>
    </row>
    <row r="369" spans="1:9" x14ac:dyDescent="0.25">
      <c r="A369" s="5" t="s">
        <v>6</v>
      </c>
      <c r="B369" s="5" t="s">
        <v>36</v>
      </c>
      <c r="C369" s="6" t="s">
        <v>37</v>
      </c>
      <c r="D369" s="30">
        <f>D370</f>
        <v>500</v>
      </c>
      <c r="E369" s="30">
        <f t="shared" ref="E369:H372" si="357">E370</f>
        <v>1350.12</v>
      </c>
      <c r="F369" s="30">
        <f t="shared" si="357"/>
        <v>1850.12</v>
      </c>
      <c r="G369" s="30">
        <f t="shared" si="357"/>
        <v>0</v>
      </c>
      <c r="H369" s="30">
        <f t="shared" si="357"/>
        <v>1850.12</v>
      </c>
      <c r="I369" s="123"/>
    </row>
    <row r="370" spans="1:9" x14ac:dyDescent="0.25">
      <c r="A370" s="7" t="s">
        <v>6</v>
      </c>
      <c r="B370" s="7" t="s">
        <v>38</v>
      </c>
      <c r="C370" s="8" t="s">
        <v>39</v>
      </c>
      <c r="D370" s="31">
        <f t="shared" ref="D370" si="358">D371</f>
        <v>500</v>
      </c>
      <c r="E370" s="31">
        <f t="shared" si="357"/>
        <v>1350.12</v>
      </c>
      <c r="F370" s="31">
        <f t="shared" si="357"/>
        <v>1850.12</v>
      </c>
      <c r="G370" s="31">
        <f t="shared" si="357"/>
        <v>0</v>
      </c>
      <c r="H370" s="31">
        <f t="shared" si="357"/>
        <v>1850.12</v>
      </c>
      <c r="I370" s="123"/>
    </row>
    <row r="371" spans="1:9" x14ac:dyDescent="0.25">
      <c r="A371" s="15" t="s">
        <v>6</v>
      </c>
      <c r="B371" s="15" t="s">
        <v>40</v>
      </c>
      <c r="C371" s="16" t="s">
        <v>41</v>
      </c>
      <c r="D371" s="26">
        <f>D372</f>
        <v>500</v>
      </c>
      <c r="E371" s="26">
        <f t="shared" si="357"/>
        <v>1350.12</v>
      </c>
      <c r="F371" s="26">
        <f t="shared" si="357"/>
        <v>1850.12</v>
      </c>
      <c r="G371" s="26">
        <f t="shared" si="357"/>
        <v>0</v>
      </c>
      <c r="H371" s="26">
        <f t="shared" si="357"/>
        <v>1850.12</v>
      </c>
      <c r="I371" s="123"/>
    </row>
    <row r="372" spans="1:9" x14ac:dyDescent="0.25">
      <c r="A372" s="9" t="s">
        <v>11</v>
      </c>
      <c r="B372" s="9" t="s">
        <v>57</v>
      </c>
      <c r="C372" s="10" t="s">
        <v>58</v>
      </c>
      <c r="D372" s="27">
        <f>D373</f>
        <v>500</v>
      </c>
      <c r="E372" s="27">
        <f t="shared" si="357"/>
        <v>1350.12</v>
      </c>
      <c r="F372" s="27">
        <f t="shared" si="357"/>
        <v>1850.12</v>
      </c>
      <c r="G372" s="27">
        <f t="shared" si="357"/>
        <v>0</v>
      </c>
      <c r="H372" s="27">
        <f t="shared" si="357"/>
        <v>1850.12</v>
      </c>
      <c r="I372" s="123"/>
    </row>
    <row r="373" spans="1:9" x14ac:dyDescent="0.25">
      <c r="A373" s="11" t="s">
        <v>0</v>
      </c>
      <c r="B373" s="11" t="s">
        <v>107</v>
      </c>
      <c r="C373" s="12" t="s">
        <v>108</v>
      </c>
      <c r="D373" s="28">
        <f>D374+D375</f>
        <v>500</v>
      </c>
      <c r="E373" s="28">
        <f t="shared" ref="E373:F373" si="359">E374+E375</f>
        <v>1350.12</v>
      </c>
      <c r="F373" s="28">
        <f t="shared" si="359"/>
        <v>1850.12</v>
      </c>
      <c r="G373" s="28">
        <f t="shared" ref="G373:H373" si="360">G374+G375</f>
        <v>0</v>
      </c>
      <c r="H373" s="28">
        <f t="shared" si="360"/>
        <v>1850.12</v>
      </c>
      <c r="I373" s="123"/>
    </row>
    <row r="374" spans="1:9" x14ac:dyDescent="0.25">
      <c r="A374" s="13" t="s">
        <v>256</v>
      </c>
      <c r="B374" s="13" t="s">
        <v>107</v>
      </c>
      <c r="C374" s="14" t="s">
        <v>108</v>
      </c>
      <c r="D374" s="29">
        <v>500</v>
      </c>
      <c r="E374" s="29">
        <v>0</v>
      </c>
      <c r="F374" s="125">
        <f t="shared" ref="F374:F375" si="361">D374+E374</f>
        <v>500</v>
      </c>
      <c r="G374" s="125">
        <v>0</v>
      </c>
      <c r="H374" s="155">
        <f t="shared" ref="H374:H375" si="362">F374+G374</f>
        <v>500</v>
      </c>
    </row>
    <row r="375" spans="1:9" x14ac:dyDescent="0.25">
      <c r="A375" s="67" t="s">
        <v>369</v>
      </c>
      <c r="B375" s="67">
        <v>422</v>
      </c>
      <c r="C375" s="66" t="s">
        <v>300</v>
      </c>
      <c r="D375" s="65">
        <v>0</v>
      </c>
      <c r="E375" s="65">
        <v>1350.12</v>
      </c>
      <c r="F375" s="126">
        <f t="shared" si="361"/>
        <v>1350.12</v>
      </c>
      <c r="G375" s="126">
        <v>0</v>
      </c>
      <c r="H375" s="155">
        <f t="shared" si="362"/>
        <v>1350.12</v>
      </c>
    </row>
    <row r="376" spans="1:9" x14ac:dyDescent="0.25">
      <c r="A376" s="5" t="s">
        <v>6</v>
      </c>
      <c r="B376" s="5" t="s">
        <v>44</v>
      </c>
      <c r="C376" s="6" t="s">
        <v>325</v>
      </c>
      <c r="D376" s="30">
        <f>D377</f>
        <v>0</v>
      </c>
      <c r="E376" s="30">
        <f t="shared" ref="E376:H379" si="363">E377</f>
        <v>84.44</v>
      </c>
      <c r="F376" s="30">
        <f t="shared" si="363"/>
        <v>84.44</v>
      </c>
      <c r="G376" s="30">
        <f t="shared" si="363"/>
        <v>0</v>
      </c>
      <c r="H376" s="30">
        <f t="shared" si="363"/>
        <v>84.44</v>
      </c>
    </row>
    <row r="377" spans="1:9" ht="18" customHeight="1" x14ac:dyDescent="0.25">
      <c r="A377" s="7" t="s">
        <v>6</v>
      </c>
      <c r="B377" s="7" t="s">
        <v>46</v>
      </c>
      <c r="C377" s="8" t="s">
        <v>47</v>
      </c>
      <c r="D377" s="31">
        <f>D378</f>
        <v>0</v>
      </c>
      <c r="E377" s="31">
        <f t="shared" si="363"/>
        <v>84.44</v>
      </c>
      <c r="F377" s="31">
        <f t="shared" si="363"/>
        <v>84.44</v>
      </c>
      <c r="G377" s="31">
        <f t="shared" si="363"/>
        <v>0</v>
      </c>
      <c r="H377" s="31">
        <f t="shared" si="363"/>
        <v>84.44</v>
      </c>
    </row>
    <row r="378" spans="1:9" x14ac:dyDescent="0.25">
      <c r="A378" s="9" t="s">
        <v>11</v>
      </c>
      <c r="B378" s="9" t="s">
        <v>57</v>
      </c>
      <c r="C378" s="10" t="s">
        <v>58</v>
      </c>
      <c r="D378" s="27">
        <f>D379</f>
        <v>0</v>
      </c>
      <c r="E378" s="27">
        <f t="shared" si="363"/>
        <v>84.44</v>
      </c>
      <c r="F378" s="27">
        <f t="shared" si="363"/>
        <v>84.44</v>
      </c>
      <c r="G378" s="27">
        <f t="shared" si="363"/>
        <v>0</v>
      </c>
      <c r="H378" s="27">
        <f t="shared" si="363"/>
        <v>84.44</v>
      </c>
    </row>
    <row r="379" spans="1:9" x14ac:dyDescent="0.25">
      <c r="A379" s="11" t="s">
        <v>0</v>
      </c>
      <c r="B379" s="11" t="s">
        <v>107</v>
      </c>
      <c r="C379" s="12" t="s">
        <v>108</v>
      </c>
      <c r="D379" s="28">
        <f>D380</f>
        <v>0</v>
      </c>
      <c r="E379" s="28">
        <f t="shared" si="363"/>
        <v>84.44</v>
      </c>
      <c r="F379" s="28">
        <f t="shared" si="363"/>
        <v>84.44</v>
      </c>
      <c r="G379" s="28">
        <f t="shared" si="363"/>
        <v>0</v>
      </c>
      <c r="H379" s="28">
        <f t="shared" si="363"/>
        <v>84.44</v>
      </c>
    </row>
    <row r="380" spans="1:9" x14ac:dyDescent="0.25">
      <c r="A380" s="67" t="s">
        <v>370</v>
      </c>
      <c r="B380" s="67">
        <v>422</v>
      </c>
      <c r="C380" s="66" t="s">
        <v>326</v>
      </c>
      <c r="D380" s="65">
        <v>0</v>
      </c>
      <c r="E380" s="65">
        <v>84.44</v>
      </c>
      <c r="F380" s="126">
        <f t="shared" ref="F380" si="364">D380+E380</f>
        <v>84.44</v>
      </c>
      <c r="G380" s="126">
        <v>0</v>
      </c>
      <c r="H380" s="155">
        <f t="shared" ref="H380" si="365">F380+G380</f>
        <v>84.44</v>
      </c>
    </row>
    <row r="381" spans="1:9" ht="21" customHeight="1" x14ac:dyDescent="0.25">
      <c r="A381" s="20" t="s">
        <v>83</v>
      </c>
      <c r="B381" s="20" t="s">
        <v>128</v>
      </c>
      <c r="C381" s="21" t="s">
        <v>129</v>
      </c>
      <c r="D381" s="22">
        <f>D382</f>
        <v>2500</v>
      </c>
      <c r="E381" s="22">
        <f t="shared" ref="E381:H382" si="366">E382</f>
        <v>6350</v>
      </c>
      <c r="F381" s="22">
        <f t="shared" si="366"/>
        <v>8850</v>
      </c>
      <c r="G381" s="22">
        <f t="shared" si="366"/>
        <v>3914</v>
      </c>
      <c r="H381" s="22">
        <f t="shared" si="366"/>
        <v>12764</v>
      </c>
    </row>
    <row r="382" spans="1:9" ht="22.5" customHeight="1" x14ac:dyDescent="0.25">
      <c r="A382" s="23" t="s">
        <v>84</v>
      </c>
      <c r="B382" s="23" t="s">
        <v>130</v>
      </c>
      <c r="C382" s="24" t="s">
        <v>129</v>
      </c>
      <c r="D382" s="25">
        <f>D383</f>
        <v>2500</v>
      </c>
      <c r="E382" s="25">
        <f t="shared" si="366"/>
        <v>6350</v>
      </c>
      <c r="F382" s="25">
        <f t="shared" si="366"/>
        <v>8850</v>
      </c>
      <c r="G382" s="25">
        <f t="shared" si="366"/>
        <v>3914</v>
      </c>
      <c r="H382" s="25">
        <f t="shared" si="366"/>
        <v>12764</v>
      </c>
    </row>
    <row r="383" spans="1:9" x14ac:dyDescent="0.25">
      <c r="A383" s="5" t="s">
        <v>6</v>
      </c>
      <c r="B383" s="5" t="s">
        <v>85</v>
      </c>
      <c r="C383" s="6" t="s">
        <v>86</v>
      </c>
      <c r="D383" s="30">
        <f>D384+D390</f>
        <v>2500</v>
      </c>
      <c r="E383" s="30">
        <f>E384+E390</f>
        <v>6350</v>
      </c>
      <c r="F383" s="30">
        <f>F384+F390</f>
        <v>8850</v>
      </c>
      <c r="G383" s="30">
        <f t="shared" ref="G383:H383" si="367">G384+G390</f>
        <v>3914</v>
      </c>
      <c r="H383" s="30">
        <f t="shared" si="367"/>
        <v>12764</v>
      </c>
    </row>
    <row r="384" spans="1:9" x14ac:dyDescent="0.25">
      <c r="A384" s="7" t="s">
        <v>6</v>
      </c>
      <c r="B384" s="59" t="s">
        <v>114</v>
      </c>
      <c r="C384" s="58" t="s">
        <v>115</v>
      </c>
      <c r="D384" s="31">
        <f t="shared" ref="D384:H385" si="368">D385</f>
        <v>2500</v>
      </c>
      <c r="E384" s="31">
        <f t="shared" si="368"/>
        <v>-1000</v>
      </c>
      <c r="F384" s="31">
        <f t="shared" si="368"/>
        <v>1500</v>
      </c>
      <c r="G384" s="31">
        <f t="shared" si="368"/>
        <v>3914</v>
      </c>
      <c r="H384" s="31">
        <f t="shared" si="368"/>
        <v>5414</v>
      </c>
    </row>
    <row r="385" spans="1:11" x14ac:dyDescent="0.25">
      <c r="A385" s="9" t="s">
        <v>11</v>
      </c>
      <c r="B385" s="9" t="s">
        <v>57</v>
      </c>
      <c r="C385" s="10" t="s">
        <v>58</v>
      </c>
      <c r="D385" s="27">
        <f t="shared" si="368"/>
        <v>2500</v>
      </c>
      <c r="E385" s="27">
        <f t="shared" si="368"/>
        <v>-1000</v>
      </c>
      <c r="F385" s="27">
        <f t="shared" si="368"/>
        <v>1500</v>
      </c>
      <c r="G385" s="27">
        <f t="shared" si="368"/>
        <v>3914</v>
      </c>
      <c r="H385" s="27">
        <f t="shared" si="368"/>
        <v>5414</v>
      </c>
    </row>
    <row r="386" spans="1:11" x14ac:dyDescent="0.25">
      <c r="A386" s="11" t="s">
        <v>0</v>
      </c>
      <c r="B386" s="11" t="s">
        <v>89</v>
      </c>
      <c r="C386" s="12" t="s">
        <v>90</v>
      </c>
      <c r="D386" s="28">
        <f>SUM(D387:D389)</f>
        <v>2500</v>
      </c>
      <c r="E386" s="28">
        <f t="shared" ref="E386:H386" si="369">SUM(E387:E389)</f>
        <v>-1000</v>
      </c>
      <c r="F386" s="28">
        <f t="shared" si="369"/>
        <v>1500</v>
      </c>
      <c r="G386" s="28">
        <f t="shared" si="369"/>
        <v>3914</v>
      </c>
      <c r="H386" s="28">
        <f t="shared" si="369"/>
        <v>5414</v>
      </c>
    </row>
    <row r="387" spans="1:11" x14ac:dyDescent="0.25">
      <c r="A387" s="13" t="s">
        <v>257</v>
      </c>
      <c r="B387" s="13" t="s">
        <v>89</v>
      </c>
      <c r="C387" s="14" t="s">
        <v>163</v>
      </c>
      <c r="D387" s="29">
        <v>1500</v>
      </c>
      <c r="E387" s="29">
        <v>0</v>
      </c>
      <c r="F387" s="125">
        <f t="shared" ref="F387:F388" si="370">D387+E387</f>
        <v>1500</v>
      </c>
      <c r="G387" s="125">
        <v>-1170</v>
      </c>
      <c r="H387" s="155">
        <f t="shared" ref="H387:H388" si="371">F387+G387</f>
        <v>330</v>
      </c>
    </row>
    <row r="388" spans="1:11" x14ac:dyDescent="0.25">
      <c r="A388" s="13" t="s">
        <v>258</v>
      </c>
      <c r="B388" s="13" t="s">
        <v>89</v>
      </c>
      <c r="C388" s="14" t="s">
        <v>164</v>
      </c>
      <c r="D388" s="29">
        <v>1000</v>
      </c>
      <c r="E388" s="29">
        <v>-1000</v>
      </c>
      <c r="F388" s="125">
        <f t="shared" si="370"/>
        <v>0</v>
      </c>
      <c r="G388" s="125">
        <v>4084</v>
      </c>
      <c r="H388" s="155">
        <f t="shared" si="371"/>
        <v>4084</v>
      </c>
    </row>
    <row r="389" spans="1:11" s="151" customFormat="1" x14ac:dyDescent="0.25">
      <c r="A389" s="13" t="s">
        <v>414</v>
      </c>
      <c r="B389" s="13">
        <v>323</v>
      </c>
      <c r="C389" s="14" t="s">
        <v>295</v>
      </c>
      <c r="D389" s="29">
        <v>0</v>
      </c>
      <c r="E389" s="29">
        <v>0</v>
      </c>
      <c r="F389" s="125">
        <f t="shared" ref="F389" si="372">D389+E389</f>
        <v>0</v>
      </c>
      <c r="G389" s="125">
        <v>1000</v>
      </c>
      <c r="H389" s="125">
        <f t="shared" ref="H389" si="373">F389+G389</f>
        <v>1000</v>
      </c>
      <c r="I389" s="63"/>
    </row>
    <row r="390" spans="1:11" ht="24" customHeight="1" x14ac:dyDescent="0.25">
      <c r="A390" s="7" t="s">
        <v>6</v>
      </c>
      <c r="B390" s="57" t="s">
        <v>269</v>
      </c>
      <c r="C390" s="58" t="s">
        <v>294</v>
      </c>
      <c r="D390" s="31">
        <f>D391</f>
        <v>0</v>
      </c>
      <c r="E390" s="31">
        <f t="shared" ref="E390:H390" si="374">E391</f>
        <v>7350</v>
      </c>
      <c r="F390" s="31">
        <f t="shared" si="374"/>
        <v>7350</v>
      </c>
      <c r="G390" s="31">
        <f t="shared" si="374"/>
        <v>0</v>
      </c>
      <c r="H390" s="31">
        <f t="shared" si="374"/>
        <v>7350</v>
      </c>
    </row>
    <row r="391" spans="1:11" x14ac:dyDescent="0.25">
      <c r="A391" s="9" t="s">
        <v>11</v>
      </c>
      <c r="B391" s="9" t="s">
        <v>57</v>
      </c>
      <c r="C391" s="10" t="s">
        <v>58</v>
      </c>
      <c r="D391" s="27">
        <f>D392+D396</f>
        <v>0</v>
      </c>
      <c r="E391" s="27">
        <f t="shared" ref="E391:H391" si="375">E392+E396</f>
        <v>7350</v>
      </c>
      <c r="F391" s="27">
        <f t="shared" si="375"/>
        <v>7350</v>
      </c>
      <c r="G391" s="27">
        <f t="shared" si="375"/>
        <v>0</v>
      </c>
      <c r="H391" s="27">
        <f t="shared" si="375"/>
        <v>7350</v>
      </c>
    </row>
    <row r="392" spans="1:11" x14ac:dyDescent="0.25">
      <c r="A392" s="11" t="s">
        <v>0</v>
      </c>
      <c r="B392" s="11" t="s">
        <v>89</v>
      </c>
      <c r="C392" s="12" t="s">
        <v>90</v>
      </c>
      <c r="D392" s="28">
        <f>SUM(D393:D395)</f>
        <v>0</v>
      </c>
      <c r="E392" s="28">
        <f t="shared" ref="E392:H392" si="376">SUM(E393:E395)</f>
        <v>7350</v>
      </c>
      <c r="F392" s="28">
        <f t="shared" si="376"/>
        <v>7350</v>
      </c>
      <c r="G392" s="28">
        <f t="shared" si="376"/>
        <v>0</v>
      </c>
      <c r="H392" s="28">
        <f t="shared" si="376"/>
        <v>7350</v>
      </c>
      <c r="I392" s="123"/>
      <c r="J392" s="63"/>
      <c r="K392" s="73"/>
    </row>
    <row r="393" spans="1:11" x14ac:dyDescent="0.25">
      <c r="A393" s="13" t="s">
        <v>351</v>
      </c>
      <c r="B393" s="13" t="s">
        <v>89</v>
      </c>
      <c r="C393" s="33" t="s">
        <v>164</v>
      </c>
      <c r="D393" s="29">
        <v>0</v>
      </c>
      <c r="E393" s="29">
        <v>5350</v>
      </c>
      <c r="F393" s="125">
        <f t="shared" ref="F393:F394" si="377">D393+E393</f>
        <v>5350</v>
      </c>
      <c r="G393" s="125">
        <v>0</v>
      </c>
      <c r="H393" s="155">
        <f t="shared" ref="H393:H395" si="378">F393+G393</f>
        <v>5350</v>
      </c>
      <c r="I393" s="123"/>
      <c r="J393" s="63"/>
      <c r="K393" s="73"/>
    </row>
    <row r="394" spans="1:11" x14ac:dyDescent="0.25">
      <c r="A394" s="13" t="s">
        <v>352</v>
      </c>
      <c r="B394" s="13" t="s">
        <v>89</v>
      </c>
      <c r="C394" s="33" t="s">
        <v>285</v>
      </c>
      <c r="D394" s="29">
        <v>0</v>
      </c>
      <c r="E394" s="29">
        <v>1000</v>
      </c>
      <c r="F394" s="125">
        <f t="shared" si="377"/>
        <v>1000</v>
      </c>
      <c r="G394" s="125">
        <v>0</v>
      </c>
      <c r="H394" s="155">
        <f t="shared" si="378"/>
        <v>1000</v>
      </c>
      <c r="I394" s="123"/>
      <c r="J394" s="130"/>
      <c r="K394" s="131"/>
    </row>
    <row r="395" spans="1:11" x14ac:dyDescent="0.25">
      <c r="A395" s="13" t="s">
        <v>353</v>
      </c>
      <c r="B395" s="13">
        <v>323</v>
      </c>
      <c r="C395" s="33" t="s">
        <v>295</v>
      </c>
      <c r="D395" s="29">
        <v>0</v>
      </c>
      <c r="E395" s="29">
        <v>1000</v>
      </c>
      <c r="F395" s="125">
        <f>D395+E395</f>
        <v>1000</v>
      </c>
      <c r="G395" s="125">
        <v>0</v>
      </c>
      <c r="H395" s="155">
        <f t="shared" si="378"/>
        <v>1000</v>
      </c>
      <c r="I395" s="123"/>
      <c r="J395" s="63"/>
      <c r="K395" s="73"/>
    </row>
    <row r="396" spans="1:11" x14ac:dyDescent="0.25">
      <c r="A396" s="94"/>
      <c r="B396" s="94">
        <v>922</v>
      </c>
      <c r="C396" s="95" t="s">
        <v>329</v>
      </c>
      <c r="D396" s="96">
        <f>D397</f>
        <v>0</v>
      </c>
      <c r="E396" s="96">
        <f t="shared" ref="E396:F396" si="379">E397</f>
        <v>0</v>
      </c>
      <c r="F396" s="96">
        <f t="shared" si="379"/>
        <v>0</v>
      </c>
      <c r="G396" s="96"/>
      <c r="H396" s="96"/>
    </row>
    <row r="397" spans="1:11" x14ac:dyDescent="0.25">
      <c r="A397" s="94" t="s">
        <v>332</v>
      </c>
      <c r="B397" s="94">
        <v>92221</v>
      </c>
      <c r="C397" s="56" t="s">
        <v>328</v>
      </c>
      <c r="D397" s="93">
        <v>0</v>
      </c>
      <c r="E397" s="93">
        <v>0</v>
      </c>
      <c r="F397" s="93">
        <f t="shared" ref="F397" si="380">D397+E397</f>
        <v>0</v>
      </c>
      <c r="G397" s="93"/>
      <c r="H397" s="93"/>
    </row>
  </sheetData>
  <mergeCells count="1">
    <mergeCell ref="A3:H3"/>
  </mergeCells>
  <pageMargins left="7.874015748031496E-2" right="7.874015748031496E-2" top="0.19685039370078741" bottom="0.19685039370078741" header="0.19685039370078741" footer="0.19685039370078741"/>
  <pageSetup paperSize="9" scale="77" fitToHeight="0" orientation="portrait" r:id="rId1"/>
  <headerFooter alignWithMargins="0">
    <oddFooter>&amp;L&amp;"Arial,Regular"&amp;8 LC147RP-IRSP &amp;C&amp;"Arial,Regular"&amp;8Stranica &amp;P od &amp;N &amp;R&amp;"Arial,Regular"&amp;8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Prihod-2.REBALANS(ŠO)</vt:lpstr>
      <vt:lpstr>Rashod-2.REBALANS(ŠO)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Višnja</cp:lastModifiedBy>
  <cp:lastPrinted>2024-12-19T12:05:23Z</cp:lastPrinted>
  <dcterms:created xsi:type="dcterms:W3CDTF">2024-03-12T13:01:32Z</dcterms:created>
  <dcterms:modified xsi:type="dcterms:W3CDTF">2025-01-03T11:05:35Z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