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šnja\Desktop\"/>
    </mc:Choice>
  </mc:AlternateContent>
  <bookViews>
    <workbookView xWindow="0" yWindow="0" windowWidth="28800" windowHeight="12255"/>
  </bookViews>
  <sheets>
    <sheet name="Prihod-2.REBALANS (ŠO)" sheetId="9" r:id="rId1"/>
    <sheet name="Rashod-2.REBALANS (ŠO)" sheetId="8" r:id="rId2"/>
  </sheets>
  <calcPr calcId="162913"/>
</workbook>
</file>

<file path=xl/calcChain.xml><?xml version="1.0" encoding="utf-8"?>
<calcChain xmlns="http://schemas.openxmlformats.org/spreadsheetml/2006/main">
  <c r="G25" i="9" l="1"/>
  <c r="G26" i="9"/>
  <c r="F211" i="9"/>
  <c r="F212" i="9"/>
  <c r="H212" i="9" s="1"/>
  <c r="H213" i="9" s="1"/>
  <c r="D213" i="9"/>
  <c r="E213" i="9"/>
  <c r="G213" i="9"/>
  <c r="E26" i="9"/>
  <c r="E25" i="9" s="1"/>
  <c r="E24" i="9" s="1"/>
  <c r="D26" i="9"/>
  <c r="D25" i="9" s="1"/>
  <c r="D24" i="9" s="1"/>
  <c r="F209" i="9"/>
  <c r="H209" i="9" s="1"/>
  <c r="F208" i="9"/>
  <c r="H208" i="9" s="1"/>
  <c r="F207" i="9"/>
  <c r="H207" i="9" s="1"/>
  <c r="F206" i="9"/>
  <c r="G205" i="9"/>
  <c r="E205" i="9"/>
  <c r="D205" i="9"/>
  <c r="F204" i="9"/>
  <c r="H204" i="9" s="1"/>
  <c r="F203" i="9"/>
  <c r="H203" i="9" s="1"/>
  <c r="F202" i="9"/>
  <c r="H202" i="9" s="1"/>
  <c r="F201" i="9"/>
  <c r="G200" i="9"/>
  <c r="G199" i="9" s="1"/>
  <c r="G198" i="9" s="1"/>
  <c r="G197" i="9" s="1"/>
  <c r="E200" i="9"/>
  <c r="D200" i="9"/>
  <c r="D199" i="9" s="1"/>
  <c r="D198" i="9" s="1"/>
  <c r="D197" i="9" s="1"/>
  <c r="F196" i="9"/>
  <c r="F195" i="9" s="1"/>
  <c r="G195" i="9"/>
  <c r="E195" i="9"/>
  <c r="D195" i="9"/>
  <c r="F194" i="9"/>
  <c r="H194" i="9" s="1"/>
  <c r="H193" i="9" s="1"/>
  <c r="G193" i="9"/>
  <c r="E193" i="9"/>
  <c r="D193" i="9"/>
  <c r="F192" i="9"/>
  <c r="F191" i="9" s="1"/>
  <c r="G191" i="9"/>
  <c r="E191" i="9"/>
  <c r="E190" i="9" s="1"/>
  <c r="E189" i="9" s="1"/>
  <c r="D191" i="9"/>
  <c r="F188" i="9"/>
  <c r="H188" i="9" s="1"/>
  <c r="F187" i="9"/>
  <c r="H187" i="9" s="1"/>
  <c r="F186" i="9"/>
  <c r="H186" i="9" s="1"/>
  <c r="F185" i="9"/>
  <c r="H185" i="9" s="1"/>
  <c r="F184" i="9"/>
  <c r="G183" i="9"/>
  <c r="G182" i="9" s="1"/>
  <c r="E183" i="9"/>
  <c r="E182" i="9" s="1"/>
  <c r="D183" i="9"/>
  <c r="D182" i="9" s="1"/>
  <c r="F181" i="9"/>
  <c r="H181" i="9" s="1"/>
  <c r="F180" i="9"/>
  <c r="H180" i="9" s="1"/>
  <c r="F179" i="9"/>
  <c r="H179" i="9" s="1"/>
  <c r="F178" i="9"/>
  <c r="H178" i="9" s="1"/>
  <c r="F177" i="9"/>
  <c r="G176" i="9"/>
  <c r="G175" i="9" s="1"/>
  <c r="E176" i="9"/>
  <c r="E175" i="9" s="1"/>
  <c r="D176" i="9"/>
  <c r="D175" i="9" s="1"/>
  <c r="F174" i="9"/>
  <c r="H174" i="9" s="1"/>
  <c r="F172" i="9"/>
  <c r="H172" i="9" s="1"/>
  <c r="F170" i="9"/>
  <c r="H170" i="9" s="1"/>
  <c r="F168" i="9"/>
  <c r="H168" i="9" s="1"/>
  <c r="F167" i="9"/>
  <c r="H167" i="9" s="1"/>
  <c r="F166" i="9"/>
  <c r="G165" i="9"/>
  <c r="G164" i="9" s="1"/>
  <c r="E165" i="9"/>
  <c r="E164" i="9" s="1"/>
  <c r="D165" i="9"/>
  <c r="D164" i="9" s="1"/>
  <c r="F162" i="9"/>
  <c r="H162" i="9" s="1"/>
  <c r="F160" i="9"/>
  <c r="H160" i="9" s="1"/>
  <c r="F159" i="9"/>
  <c r="H159" i="9" s="1"/>
  <c r="G158" i="9"/>
  <c r="E158" i="9"/>
  <c r="D158" i="9"/>
  <c r="F157" i="9"/>
  <c r="H157" i="9" s="1"/>
  <c r="F156" i="9"/>
  <c r="H156" i="9" s="1"/>
  <c r="G155" i="9"/>
  <c r="E155" i="9"/>
  <c r="D155" i="9"/>
  <c r="F153" i="9"/>
  <c r="H153" i="9" s="1"/>
  <c r="F152" i="9"/>
  <c r="G151" i="9"/>
  <c r="G150" i="9" s="1"/>
  <c r="E151" i="9"/>
  <c r="E150" i="9" s="1"/>
  <c r="D151" i="9"/>
  <c r="D150" i="9" s="1"/>
  <c r="F148" i="9"/>
  <c r="H148" i="9" s="1"/>
  <c r="F147" i="9"/>
  <c r="H147" i="9" s="1"/>
  <c r="G146" i="9"/>
  <c r="D146" i="9"/>
  <c r="F145" i="9"/>
  <c r="H145" i="9" s="1"/>
  <c r="F144" i="9"/>
  <c r="H144" i="9" s="1"/>
  <c r="G143" i="9"/>
  <c r="E143" i="9"/>
  <c r="D143" i="9"/>
  <c r="F142" i="9"/>
  <c r="H142" i="9" s="1"/>
  <c r="F141" i="9"/>
  <c r="G140" i="9"/>
  <c r="G139" i="9" s="1"/>
  <c r="G138" i="9" s="1"/>
  <c r="E140" i="9"/>
  <c r="E139" i="9" s="1"/>
  <c r="E138" i="9" s="1"/>
  <c r="D140" i="9"/>
  <c r="D139" i="9" s="1"/>
  <c r="D138" i="9" s="1"/>
  <c r="F135" i="9"/>
  <c r="H135" i="9" s="1"/>
  <c r="F134" i="9"/>
  <c r="H134" i="9" s="1"/>
  <c r="F133" i="9"/>
  <c r="H133" i="9" s="1"/>
  <c r="F132" i="9"/>
  <c r="H132" i="9" s="1"/>
  <c r="F131" i="9"/>
  <c r="H131" i="9" s="1"/>
  <c r="F130" i="9"/>
  <c r="H130" i="9" s="1"/>
  <c r="G129" i="9"/>
  <c r="E129" i="9"/>
  <c r="D129" i="9"/>
  <c r="F128" i="9"/>
  <c r="H128" i="9" s="1"/>
  <c r="F127" i="9"/>
  <c r="H127" i="9" s="1"/>
  <c r="F126" i="9"/>
  <c r="H126" i="9" s="1"/>
  <c r="F125" i="9"/>
  <c r="H125" i="9" s="1"/>
  <c r="F124" i="9"/>
  <c r="H124" i="9" s="1"/>
  <c r="F123" i="9"/>
  <c r="H123" i="9" s="1"/>
  <c r="G122" i="9"/>
  <c r="E122" i="9"/>
  <c r="D122" i="9"/>
  <c r="F121" i="9"/>
  <c r="H121" i="9" s="1"/>
  <c r="H120" i="9" s="1"/>
  <c r="H119" i="9" s="1"/>
  <c r="G120" i="9"/>
  <c r="G119" i="9" s="1"/>
  <c r="E120" i="9"/>
  <c r="E119" i="9" s="1"/>
  <c r="D120" i="9"/>
  <c r="D119" i="9" s="1"/>
  <c r="F118" i="9"/>
  <c r="H118" i="9" s="1"/>
  <c r="F117" i="9"/>
  <c r="H117" i="9" s="1"/>
  <c r="F116" i="9"/>
  <c r="H116" i="9" s="1"/>
  <c r="F115" i="9"/>
  <c r="H115" i="9" s="1"/>
  <c r="F114" i="9"/>
  <c r="H114" i="9" s="1"/>
  <c r="F113" i="9"/>
  <c r="H113" i="9" s="1"/>
  <c r="G112" i="9"/>
  <c r="G111" i="9" s="1"/>
  <c r="E112" i="9"/>
  <c r="E111" i="9" s="1"/>
  <c r="D112" i="9"/>
  <c r="D111" i="9" s="1"/>
  <c r="F109" i="9"/>
  <c r="G108" i="9"/>
  <c r="G107" i="9" s="1"/>
  <c r="G106" i="9" s="1"/>
  <c r="G105" i="9" s="1"/>
  <c r="E108" i="9"/>
  <c r="E107" i="9" s="1"/>
  <c r="E106" i="9" s="1"/>
  <c r="E105" i="9" s="1"/>
  <c r="D108" i="9"/>
  <c r="D107" i="9" s="1"/>
  <c r="D106" i="9" s="1"/>
  <c r="D105" i="9" s="1"/>
  <c r="F104" i="9"/>
  <c r="H104" i="9" s="1"/>
  <c r="F103" i="9"/>
  <c r="H103" i="9" s="1"/>
  <c r="F102" i="9"/>
  <c r="H102" i="9" s="1"/>
  <c r="F101" i="9"/>
  <c r="H101" i="9" s="1"/>
  <c r="F100" i="9"/>
  <c r="H100" i="9" s="1"/>
  <c r="F99" i="9"/>
  <c r="G98" i="9"/>
  <c r="G97" i="9" s="1"/>
  <c r="G96" i="9" s="1"/>
  <c r="G95" i="9" s="1"/>
  <c r="E98" i="9"/>
  <c r="E97" i="9" s="1"/>
  <c r="E96" i="9" s="1"/>
  <c r="E95" i="9" s="1"/>
  <c r="D98" i="9"/>
  <c r="D97" i="9" s="1"/>
  <c r="D96" i="9" s="1"/>
  <c r="D95" i="9" s="1"/>
  <c r="F94" i="9"/>
  <c r="H94" i="9" s="1"/>
  <c r="H93" i="9" s="1"/>
  <c r="H92" i="9" s="1"/>
  <c r="H91" i="9" s="1"/>
  <c r="G93" i="9"/>
  <c r="G92" i="9" s="1"/>
  <c r="G91" i="9" s="1"/>
  <c r="E93" i="9"/>
  <c r="E92" i="9" s="1"/>
  <c r="E91" i="9" s="1"/>
  <c r="D93" i="9"/>
  <c r="D92" i="9" s="1"/>
  <c r="D91" i="9" s="1"/>
  <c r="H90" i="9"/>
  <c r="F90" i="9"/>
  <c r="F89" i="9"/>
  <c r="H89" i="9" s="1"/>
  <c r="F88" i="9"/>
  <c r="H88" i="9" s="1"/>
  <c r="F87" i="9"/>
  <c r="H87" i="9" s="1"/>
  <c r="F86" i="9"/>
  <c r="H86" i="9" s="1"/>
  <c r="G85" i="9"/>
  <c r="E85" i="9"/>
  <c r="D85" i="9"/>
  <c r="F84" i="9"/>
  <c r="H84" i="9" s="1"/>
  <c r="H83" i="9" s="1"/>
  <c r="G83" i="9"/>
  <c r="E83" i="9"/>
  <c r="D83" i="9"/>
  <c r="F80" i="9"/>
  <c r="H80" i="9" s="1"/>
  <c r="F79" i="9"/>
  <c r="H79" i="9" s="1"/>
  <c r="F78" i="9"/>
  <c r="H78" i="9" s="1"/>
  <c r="F77" i="9"/>
  <c r="H77" i="9" s="1"/>
  <c r="F76" i="9"/>
  <c r="H76" i="9" s="1"/>
  <c r="F75" i="9"/>
  <c r="H75" i="9" s="1"/>
  <c r="G74" i="9"/>
  <c r="E74" i="9"/>
  <c r="D74" i="9"/>
  <c r="F73" i="9"/>
  <c r="H73" i="9" s="1"/>
  <c r="F72" i="9"/>
  <c r="H72" i="9" s="1"/>
  <c r="F71" i="9"/>
  <c r="G70" i="9"/>
  <c r="E70" i="9"/>
  <c r="E69" i="9" s="1"/>
  <c r="E68" i="9" s="1"/>
  <c r="D70" i="9"/>
  <c r="F63" i="9"/>
  <c r="F62" i="9"/>
  <c r="H62" i="9" s="1"/>
  <c r="G61" i="9"/>
  <c r="E61" i="9"/>
  <c r="D61" i="9"/>
  <c r="F60" i="9"/>
  <c r="F59" i="9" s="1"/>
  <c r="G59" i="9"/>
  <c r="E59" i="9"/>
  <c r="E58" i="9" s="1"/>
  <c r="E57" i="9" s="1"/>
  <c r="E56" i="9" s="1"/>
  <c r="D59" i="9"/>
  <c r="F55" i="9"/>
  <c r="H55" i="9" s="1"/>
  <c r="F54" i="9"/>
  <c r="H54" i="9" s="1"/>
  <c r="F53" i="9"/>
  <c r="G52" i="9"/>
  <c r="G51" i="9" s="1"/>
  <c r="G50" i="9" s="1"/>
  <c r="G49" i="9" s="1"/>
  <c r="E52" i="9"/>
  <c r="E51" i="9" s="1"/>
  <c r="E50" i="9" s="1"/>
  <c r="E49" i="9" s="1"/>
  <c r="D52" i="9"/>
  <c r="D51" i="9" s="1"/>
  <c r="D50" i="9" s="1"/>
  <c r="D49" i="9" s="1"/>
  <c r="F48" i="9"/>
  <c r="H48" i="9" s="1"/>
  <c r="H47" i="9" s="1"/>
  <c r="G47" i="9"/>
  <c r="E47" i="9"/>
  <c r="E44" i="9" s="1"/>
  <c r="E43" i="9" s="1"/>
  <c r="E42" i="9" s="1"/>
  <c r="D47" i="9"/>
  <c r="F46" i="9"/>
  <c r="H46" i="9" s="1"/>
  <c r="H45" i="9" s="1"/>
  <c r="G45" i="9"/>
  <c r="G44" i="9" s="1"/>
  <c r="G43" i="9" s="1"/>
  <c r="G42" i="9" s="1"/>
  <c r="D45" i="9"/>
  <c r="F41" i="9"/>
  <c r="F40" i="9"/>
  <c r="H40" i="9" s="1"/>
  <c r="F39" i="9"/>
  <c r="H39" i="9" s="1"/>
  <c r="F38" i="9"/>
  <c r="H38" i="9" s="1"/>
  <c r="F37" i="9"/>
  <c r="H37" i="9" s="1"/>
  <c r="F35" i="9"/>
  <c r="H35" i="9" s="1"/>
  <c r="F34" i="9"/>
  <c r="H34" i="9" s="1"/>
  <c r="F33" i="9"/>
  <c r="H33" i="9" s="1"/>
  <c r="F32" i="9"/>
  <c r="H32" i="9" s="1"/>
  <c r="F31" i="9"/>
  <c r="H31" i="9" s="1"/>
  <c r="F30" i="9"/>
  <c r="H30" i="9" s="1"/>
  <c r="F29" i="9"/>
  <c r="F28" i="9"/>
  <c r="H28" i="9" s="1"/>
  <c r="F27" i="9"/>
  <c r="H27" i="9" s="1"/>
  <c r="F22" i="9"/>
  <c r="H22" i="9" s="1"/>
  <c r="H21" i="9" s="1"/>
  <c r="G21" i="9"/>
  <c r="E21" i="9"/>
  <c r="D21" i="9"/>
  <c r="F20" i="9"/>
  <c r="H20" i="9" s="1"/>
  <c r="F19" i="9"/>
  <c r="H19" i="9" s="1"/>
  <c r="F18" i="9"/>
  <c r="H18" i="9" s="1"/>
  <c r="G17" i="9"/>
  <c r="G16" i="9" s="1"/>
  <c r="G15" i="9" s="1"/>
  <c r="G14" i="9" s="1"/>
  <c r="E17" i="9"/>
  <c r="E16" i="9" s="1"/>
  <c r="E15" i="9" s="1"/>
  <c r="E14" i="9" s="1"/>
  <c r="D17" i="9"/>
  <c r="D16" i="9" s="1"/>
  <c r="D15" i="9" s="1"/>
  <c r="D14" i="9" s="1"/>
  <c r="F13" i="9"/>
  <c r="H13" i="9" s="1"/>
  <c r="H12" i="9" s="1"/>
  <c r="G12" i="9"/>
  <c r="E12" i="9"/>
  <c r="D12" i="9"/>
  <c r="F11" i="9"/>
  <c r="H11" i="9" s="1"/>
  <c r="H10" i="9" s="1"/>
  <c r="H9" i="9" s="1"/>
  <c r="H8" i="9" s="1"/>
  <c r="H7" i="9" s="1"/>
  <c r="G10" i="9"/>
  <c r="E10" i="9"/>
  <c r="E9" i="9" s="1"/>
  <c r="E8" i="9" s="1"/>
  <c r="E7" i="9" s="1"/>
  <c r="D10" i="9"/>
  <c r="D9" i="9" s="1"/>
  <c r="D8" i="9" s="1"/>
  <c r="D7" i="9" s="1"/>
  <c r="F374" i="8"/>
  <c r="H374" i="8" s="1"/>
  <c r="F372" i="8"/>
  <c r="E371" i="8"/>
  <c r="D371" i="8"/>
  <c r="F370" i="8"/>
  <c r="H370" i="8" s="1"/>
  <c r="F369" i="8"/>
  <c r="H369" i="8" s="1"/>
  <c r="F368" i="8"/>
  <c r="G367" i="8"/>
  <c r="E367" i="8"/>
  <c r="D367" i="8"/>
  <c r="D366" i="8" s="1"/>
  <c r="D365" i="8" s="1"/>
  <c r="F364" i="8"/>
  <c r="H364" i="8" s="1"/>
  <c r="F363" i="8"/>
  <c r="H363" i="8" s="1"/>
  <c r="F362" i="8"/>
  <c r="H362" i="8" s="1"/>
  <c r="F361" i="8"/>
  <c r="G360" i="8"/>
  <c r="G359" i="8" s="1"/>
  <c r="G358" i="8" s="1"/>
  <c r="E360" i="8"/>
  <c r="E359" i="8" s="1"/>
  <c r="E358" i="8" s="1"/>
  <c r="D360" i="8"/>
  <c r="D359" i="8"/>
  <c r="D358" i="8" s="1"/>
  <c r="F354" i="8"/>
  <c r="G353" i="8"/>
  <c r="E353" i="8"/>
  <c r="D353" i="8"/>
  <c r="F352" i="8"/>
  <c r="F351" i="8" s="1"/>
  <c r="F350" i="8" s="1"/>
  <c r="F349" i="8" s="1"/>
  <c r="F348" i="8" s="1"/>
  <c r="G351" i="8"/>
  <c r="G350" i="8" s="1"/>
  <c r="G349" i="8" s="1"/>
  <c r="G348" i="8" s="1"/>
  <c r="E351" i="8"/>
  <c r="D351" i="8"/>
  <c r="D350" i="8" s="1"/>
  <c r="D349" i="8" s="1"/>
  <c r="D348" i="8" s="1"/>
  <c r="E350" i="8"/>
  <c r="E349" i="8" s="1"/>
  <c r="E348" i="8" s="1"/>
  <c r="F347" i="8"/>
  <c r="H347" i="8" s="1"/>
  <c r="H346" i="8" s="1"/>
  <c r="G346" i="8"/>
  <c r="E346" i="8"/>
  <c r="D346" i="8"/>
  <c r="F345" i="8"/>
  <c r="H345" i="8" s="1"/>
  <c r="F344" i="8"/>
  <c r="G343" i="8"/>
  <c r="G342" i="8" s="1"/>
  <c r="G341" i="8" s="1"/>
  <c r="G340" i="8" s="1"/>
  <c r="E343" i="8"/>
  <c r="E342" i="8" s="1"/>
  <c r="D343" i="8"/>
  <c r="D342" i="8" s="1"/>
  <c r="D341" i="8" s="1"/>
  <c r="D340" i="8" s="1"/>
  <c r="E341" i="8"/>
  <c r="E340" i="8" s="1"/>
  <c r="F339" i="8"/>
  <c r="G338" i="8"/>
  <c r="E338" i="8"/>
  <c r="D338" i="8"/>
  <c r="H337" i="8"/>
  <c r="F337" i="8"/>
  <c r="F336" i="8"/>
  <c r="G335" i="8"/>
  <c r="E335" i="8"/>
  <c r="D335" i="8"/>
  <c r="G334" i="8"/>
  <c r="G333" i="8" s="1"/>
  <c r="G332" i="8" s="1"/>
  <c r="H331" i="8"/>
  <c r="H330" i="8" s="1"/>
  <c r="F331" i="8"/>
  <c r="G330" i="8"/>
  <c r="G329" i="8" s="1"/>
  <c r="G328" i="8" s="1"/>
  <c r="G327" i="8" s="1"/>
  <c r="F330" i="8"/>
  <c r="F329" i="8" s="1"/>
  <c r="E330" i="8"/>
  <c r="E329" i="8" s="1"/>
  <c r="E328" i="8" s="1"/>
  <c r="E327" i="8" s="1"/>
  <c r="D330" i="8"/>
  <c r="H329" i="8"/>
  <c r="H328" i="8" s="1"/>
  <c r="H327" i="8" s="1"/>
  <c r="D329" i="8"/>
  <c r="D328" i="8" s="1"/>
  <c r="D327" i="8" s="1"/>
  <c r="F328" i="8"/>
  <c r="F327" i="8"/>
  <c r="F326" i="8"/>
  <c r="G325" i="8"/>
  <c r="E325" i="8"/>
  <c r="D325" i="8"/>
  <c r="D321" i="8" s="1"/>
  <c r="D320" i="8" s="1"/>
  <c r="D319" i="8" s="1"/>
  <c r="F324" i="8"/>
  <c r="H324" i="8" s="1"/>
  <c r="F323" i="8"/>
  <c r="G322" i="8"/>
  <c r="E322" i="8"/>
  <c r="D322" i="8"/>
  <c r="F318" i="8"/>
  <c r="G317" i="8"/>
  <c r="G316" i="8" s="1"/>
  <c r="G315" i="8" s="1"/>
  <c r="G314" i="8" s="1"/>
  <c r="E317" i="8"/>
  <c r="E316" i="8" s="1"/>
  <c r="E315" i="8" s="1"/>
  <c r="E314" i="8" s="1"/>
  <c r="D317" i="8"/>
  <c r="D316" i="8" s="1"/>
  <c r="D315" i="8" s="1"/>
  <c r="D314" i="8" s="1"/>
  <c r="F313" i="8"/>
  <c r="H313" i="8" s="1"/>
  <c r="H312" i="8" s="1"/>
  <c r="H311" i="8" s="1"/>
  <c r="H310" i="8" s="1"/>
  <c r="H309" i="8" s="1"/>
  <c r="G312" i="8"/>
  <c r="E312" i="8"/>
  <c r="E311" i="8" s="1"/>
  <c r="E310" i="8" s="1"/>
  <c r="E309" i="8" s="1"/>
  <c r="D312" i="8"/>
  <c r="D311" i="8" s="1"/>
  <c r="D310" i="8" s="1"/>
  <c r="D309" i="8" s="1"/>
  <c r="G311" i="8"/>
  <c r="G310" i="8" s="1"/>
  <c r="G309" i="8" s="1"/>
  <c r="F306" i="8"/>
  <c r="H306" i="8" s="1"/>
  <c r="F305" i="8"/>
  <c r="H305" i="8" s="1"/>
  <c r="H304" i="8" s="1"/>
  <c r="H303" i="8" s="1"/>
  <c r="H302" i="8" s="1"/>
  <c r="G304" i="8"/>
  <c r="E304" i="8"/>
  <c r="D304" i="8"/>
  <c r="D303" i="8" s="1"/>
  <c r="D302" i="8" s="1"/>
  <c r="G303" i="8"/>
  <c r="G302" i="8" s="1"/>
  <c r="E303" i="8"/>
  <c r="E302" i="8" s="1"/>
  <c r="F301" i="8"/>
  <c r="H301" i="8" s="1"/>
  <c r="F300" i="8"/>
  <c r="G299" i="8"/>
  <c r="G298" i="8" s="1"/>
  <c r="G297" i="8" s="1"/>
  <c r="G296" i="8" s="1"/>
  <c r="E299" i="8"/>
  <c r="E298" i="8" s="1"/>
  <c r="E297" i="8" s="1"/>
  <c r="E296" i="8" s="1"/>
  <c r="D299" i="8"/>
  <c r="D298" i="8" s="1"/>
  <c r="D297" i="8" s="1"/>
  <c r="D296" i="8" s="1"/>
  <c r="F295" i="8"/>
  <c r="H295" i="8" s="1"/>
  <c r="F294" i="8"/>
  <c r="G293" i="8"/>
  <c r="G292" i="8" s="1"/>
  <c r="G291" i="8" s="1"/>
  <c r="G290" i="8" s="1"/>
  <c r="G289" i="8" s="1"/>
  <c r="E293" i="8"/>
  <c r="E292" i="8" s="1"/>
  <c r="E291" i="8" s="1"/>
  <c r="E290" i="8" s="1"/>
  <c r="E289" i="8" s="1"/>
  <c r="D293" i="8"/>
  <c r="D292" i="8" s="1"/>
  <c r="D291" i="8" s="1"/>
  <c r="D290" i="8" s="1"/>
  <c r="D289" i="8" s="1"/>
  <c r="F287" i="8"/>
  <c r="G286" i="8"/>
  <c r="G284" i="8" s="1"/>
  <c r="E286" i="8"/>
  <c r="E284" i="8" s="1"/>
  <c r="D286" i="8"/>
  <c r="D284" i="8" s="1"/>
  <c r="F285" i="8"/>
  <c r="H285" i="8" s="1"/>
  <c r="F283" i="8"/>
  <c r="H283" i="8" s="1"/>
  <c r="H282" i="8" s="1"/>
  <c r="G282" i="8"/>
  <c r="F282" i="8"/>
  <c r="E282" i="8"/>
  <c r="D282" i="8"/>
  <c r="F281" i="8"/>
  <c r="G280" i="8"/>
  <c r="E280" i="8"/>
  <c r="D280" i="8"/>
  <c r="F279" i="8"/>
  <c r="G278" i="8"/>
  <c r="E278" i="8"/>
  <c r="D278" i="8"/>
  <c r="H277" i="8"/>
  <c r="H276" i="8" s="1"/>
  <c r="F277" i="8"/>
  <c r="F276" i="8" s="1"/>
  <c r="G276" i="8"/>
  <c r="E276" i="8"/>
  <c r="D276" i="8"/>
  <c r="F272" i="8"/>
  <c r="G271" i="8"/>
  <c r="E271" i="8"/>
  <c r="D271" i="8"/>
  <c r="F270" i="8"/>
  <c r="G269" i="8"/>
  <c r="E269" i="8"/>
  <c r="D269" i="8"/>
  <c r="F268" i="8"/>
  <c r="H268" i="8" s="1"/>
  <c r="H267" i="8" s="1"/>
  <c r="G267" i="8"/>
  <c r="F267" i="8"/>
  <c r="E267" i="8"/>
  <c r="D267" i="8"/>
  <c r="F266" i="8"/>
  <c r="H266" i="8" s="1"/>
  <c r="F265" i="8"/>
  <c r="G264" i="8"/>
  <c r="E264" i="8"/>
  <c r="D264" i="8"/>
  <c r="F260" i="8"/>
  <c r="G259" i="8"/>
  <c r="G257" i="8" s="1"/>
  <c r="E259" i="8"/>
  <c r="E257" i="8" s="1"/>
  <c r="D259" i="8"/>
  <c r="D257" i="8" s="1"/>
  <c r="F258" i="8"/>
  <c r="H258" i="8" s="1"/>
  <c r="F256" i="8"/>
  <c r="H256" i="8" s="1"/>
  <c r="F255" i="8"/>
  <c r="G254" i="8"/>
  <c r="H253" i="8"/>
  <c r="F253" i="8"/>
  <c r="H252" i="8"/>
  <c r="F252" i="8"/>
  <c r="G251" i="8"/>
  <c r="F251" i="8"/>
  <c r="E251" i="8"/>
  <c r="D251" i="8"/>
  <c r="F250" i="8"/>
  <c r="H250" i="8" s="1"/>
  <c r="F249" i="8"/>
  <c r="H249" i="8" s="1"/>
  <c r="F248" i="8"/>
  <c r="H248" i="8" s="1"/>
  <c r="F247" i="8"/>
  <c r="G246" i="8"/>
  <c r="E246" i="8"/>
  <c r="D246" i="8"/>
  <c r="F241" i="8"/>
  <c r="H241" i="8" s="1"/>
  <c r="F240" i="8"/>
  <c r="H240" i="8" s="1"/>
  <c r="F239" i="8"/>
  <c r="H239" i="8" s="1"/>
  <c r="F238" i="8"/>
  <c r="G237" i="8"/>
  <c r="E237" i="8"/>
  <c r="E236" i="8" s="1"/>
  <c r="E235" i="8" s="1"/>
  <c r="E234" i="8" s="1"/>
  <c r="D237" i="8"/>
  <c r="D236" i="8" s="1"/>
  <c r="D235" i="8" s="1"/>
  <c r="D234" i="8" s="1"/>
  <c r="G236" i="8"/>
  <c r="G235" i="8" s="1"/>
  <c r="G234" i="8" s="1"/>
  <c r="F233" i="8"/>
  <c r="H233" i="8" s="1"/>
  <c r="F232" i="8"/>
  <c r="G231" i="8"/>
  <c r="E231" i="8"/>
  <c r="D231" i="8"/>
  <c r="F230" i="8"/>
  <c r="H230" i="8" s="1"/>
  <c r="H229" i="8"/>
  <c r="H228" i="8" s="1"/>
  <c r="F229" i="8"/>
  <c r="G228" i="8"/>
  <c r="E228" i="8"/>
  <c r="D228" i="8"/>
  <c r="F226" i="8"/>
  <c r="F225" i="8" s="1"/>
  <c r="F224" i="8" s="1"/>
  <c r="F223" i="8" s="1"/>
  <c r="F222" i="8" s="1"/>
  <c r="F221" i="8" s="1"/>
  <c r="G225" i="8"/>
  <c r="G224" i="8" s="1"/>
  <c r="G223" i="8" s="1"/>
  <c r="G222" i="8" s="1"/>
  <c r="G221" i="8" s="1"/>
  <c r="E225" i="8"/>
  <c r="E224" i="8" s="1"/>
  <c r="D225" i="8"/>
  <c r="D224" i="8" s="1"/>
  <c r="D223" i="8" s="1"/>
  <c r="D222" i="8" s="1"/>
  <c r="D221" i="8" s="1"/>
  <c r="E223" i="8"/>
  <c r="E222" i="8" s="1"/>
  <c r="E221" i="8" s="1"/>
  <c r="F220" i="8"/>
  <c r="G219" i="8"/>
  <c r="G218" i="8" s="1"/>
  <c r="G217" i="8" s="1"/>
  <c r="G216" i="8" s="1"/>
  <c r="G215" i="8" s="1"/>
  <c r="E219" i="8"/>
  <c r="D219" i="8"/>
  <c r="D218" i="8" s="1"/>
  <c r="E218" i="8"/>
  <c r="E217" i="8" s="1"/>
  <c r="E216" i="8" s="1"/>
  <c r="D217" i="8"/>
  <c r="D216" i="8" s="1"/>
  <c r="D215" i="8" s="1"/>
  <c r="F214" i="8"/>
  <c r="H214" i="8" s="1"/>
  <c r="H213" i="8" s="1"/>
  <c r="G213" i="8"/>
  <c r="E213" i="8"/>
  <c r="D213" i="8"/>
  <c r="F212" i="8"/>
  <c r="G211" i="8"/>
  <c r="G210" i="8" s="1"/>
  <c r="E211" i="8"/>
  <c r="E210" i="8" s="1"/>
  <c r="E209" i="8" s="1"/>
  <c r="E208" i="8" s="1"/>
  <c r="E207" i="8" s="1"/>
  <c r="D211" i="8"/>
  <c r="D210" i="8" s="1"/>
  <c r="D209" i="8" s="1"/>
  <c r="D208" i="8" s="1"/>
  <c r="D207" i="8" s="1"/>
  <c r="G209" i="8"/>
  <c r="G208" i="8" s="1"/>
  <c r="G207" i="8" s="1"/>
  <c r="F206" i="8"/>
  <c r="H206" i="8" s="1"/>
  <c r="H205" i="8" s="1"/>
  <c r="H204" i="8" s="1"/>
  <c r="H203" i="8" s="1"/>
  <c r="H202" i="8" s="1"/>
  <c r="H201" i="8" s="1"/>
  <c r="G205" i="8"/>
  <c r="G204" i="8" s="1"/>
  <c r="G203" i="8" s="1"/>
  <c r="G202" i="8" s="1"/>
  <c r="G201" i="8" s="1"/>
  <c r="F205" i="8"/>
  <c r="F204" i="8" s="1"/>
  <c r="F203" i="8" s="1"/>
  <c r="F202" i="8" s="1"/>
  <c r="F201" i="8" s="1"/>
  <c r="E205" i="8"/>
  <c r="E204" i="8" s="1"/>
  <c r="E203" i="8" s="1"/>
  <c r="E202" i="8" s="1"/>
  <c r="E201" i="8" s="1"/>
  <c r="D205" i="8"/>
  <c r="D204" i="8"/>
  <c r="D203" i="8" s="1"/>
  <c r="D202" i="8" s="1"/>
  <c r="D201" i="8" s="1"/>
  <c r="F200" i="8"/>
  <c r="G199" i="8"/>
  <c r="E199" i="8"/>
  <c r="D199" i="8"/>
  <c r="F198" i="8"/>
  <c r="H198" i="8" s="1"/>
  <c r="H197" i="8" s="1"/>
  <c r="G197" i="8"/>
  <c r="E197" i="8"/>
  <c r="D197" i="8"/>
  <c r="F196" i="8"/>
  <c r="G195" i="8"/>
  <c r="G194" i="8" s="1"/>
  <c r="G193" i="8" s="1"/>
  <c r="G192" i="8" s="1"/>
  <c r="E195" i="8"/>
  <c r="D195" i="8"/>
  <c r="D194" i="8" s="1"/>
  <c r="D193" i="8" s="1"/>
  <c r="D192" i="8" s="1"/>
  <c r="F191" i="8"/>
  <c r="F190" i="8" s="1"/>
  <c r="G190" i="8"/>
  <c r="E190" i="8"/>
  <c r="D190" i="8"/>
  <c r="F189" i="8"/>
  <c r="H189" i="8" s="1"/>
  <c r="H188" i="8" s="1"/>
  <c r="G188" i="8"/>
  <c r="E188" i="8"/>
  <c r="D188" i="8"/>
  <c r="F187" i="8"/>
  <c r="G186" i="8"/>
  <c r="E186" i="8"/>
  <c r="E185" i="8" s="1"/>
  <c r="E184" i="8" s="1"/>
  <c r="E183" i="8" s="1"/>
  <c r="D186" i="8"/>
  <c r="F182" i="8"/>
  <c r="H182" i="8" s="1"/>
  <c r="H181" i="8" s="1"/>
  <c r="G181" i="8"/>
  <c r="E181" i="8"/>
  <c r="D181" i="8"/>
  <c r="F180" i="8"/>
  <c r="G179" i="8"/>
  <c r="E179" i="8"/>
  <c r="D179" i="8"/>
  <c r="F178" i="8"/>
  <c r="G177" i="8"/>
  <c r="E177" i="8"/>
  <c r="D177" i="8"/>
  <c r="F176" i="8"/>
  <c r="H176" i="8" s="1"/>
  <c r="H175" i="8" s="1"/>
  <c r="G175" i="8"/>
  <c r="E175" i="8"/>
  <c r="D175" i="8"/>
  <c r="H174" i="8"/>
  <c r="H173" i="8" s="1"/>
  <c r="F174" i="8"/>
  <c r="F173" i="8" s="1"/>
  <c r="G173" i="8"/>
  <c r="E173" i="8"/>
  <c r="D173" i="8"/>
  <c r="F172" i="8"/>
  <c r="F171" i="8" s="1"/>
  <c r="G171" i="8"/>
  <c r="E171" i="8"/>
  <c r="D171" i="8"/>
  <c r="F165" i="8"/>
  <c r="H165" i="8" s="1"/>
  <c r="H164" i="8" s="1"/>
  <c r="G164" i="8"/>
  <c r="E164" i="8"/>
  <c r="D164" i="8"/>
  <c r="F163" i="8"/>
  <c r="G162" i="8"/>
  <c r="E162" i="8"/>
  <c r="D162" i="8"/>
  <c r="F161" i="8"/>
  <c r="H161" i="8" s="1"/>
  <c r="H160" i="8" s="1"/>
  <c r="G160" i="8"/>
  <c r="F160" i="8"/>
  <c r="E160" i="8"/>
  <c r="D160" i="8"/>
  <c r="F159" i="8"/>
  <c r="F158" i="8" s="1"/>
  <c r="G158" i="8"/>
  <c r="E158" i="8"/>
  <c r="D158" i="8"/>
  <c r="F157" i="8"/>
  <c r="F156" i="8" s="1"/>
  <c r="G156" i="8"/>
  <c r="E156" i="8"/>
  <c r="D156" i="8"/>
  <c r="F152" i="8"/>
  <c r="H152" i="8" s="1"/>
  <c r="F151" i="8"/>
  <c r="H151" i="8" s="1"/>
  <c r="F150" i="8"/>
  <c r="H150" i="8" s="1"/>
  <c r="F149" i="8"/>
  <c r="H149" i="8" s="1"/>
  <c r="G148" i="8"/>
  <c r="E148" i="8"/>
  <c r="D148" i="8"/>
  <c r="F147" i="8"/>
  <c r="G146" i="8"/>
  <c r="E146" i="8"/>
  <c r="D146" i="8"/>
  <c r="F145" i="8"/>
  <c r="H145" i="8" s="1"/>
  <c r="F144" i="8"/>
  <c r="H144" i="8" s="1"/>
  <c r="G143" i="8"/>
  <c r="F143" i="8"/>
  <c r="E143" i="8"/>
  <c r="D143" i="8"/>
  <c r="F142" i="8"/>
  <c r="G141" i="8"/>
  <c r="E141" i="8"/>
  <c r="D141" i="8"/>
  <c r="F140" i="8"/>
  <c r="F139" i="8" s="1"/>
  <c r="G139" i="8"/>
  <c r="E139" i="8"/>
  <c r="D139" i="8"/>
  <c r="F138" i="8"/>
  <c r="G137" i="8"/>
  <c r="E137" i="8"/>
  <c r="D137" i="8"/>
  <c r="F136" i="8"/>
  <c r="H136" i="8" s="1"/>
  <c r="H135" i="8" s="1"/>
  <c r="G135" i="8"/>
  <c r="E135" i="8"/>
  <c r="D135" i="8"/>
  <c r="F131" i="8"/>
  <c r="H131" i="8" s="1"/>
  <c r="H130" i="8" s="1"/>
  <c r="G130" i="8"/>
  <c r="E130" i="8"/>
  <c r="D130" i="8"/>
  <c r="H129" i="8"/>
  <c r="H128" i="8" s="1"/>
  <c r="F129" i="8"/>
  <c r="F128" i="8" s="1"/>
  <c r="G128" i="8"/>
  <c r="E128" i="8"/>
  <c r="D128" i="8"/>
  <c r="F127" i="8"/>
  <c r="H127" i="8" s="1"/>
  <c r="H126" i="8" s="1"/>
  <c r="G126" i="8"/>
  <c r="F126" i="8"/>
  <c r="E126" i="8"/>
  <c r="D126" i="8"/>
  <c r="F125" i="8"/>
  <c r="G124" i="8"/>
  <c r="E124" i="8"/>
  <c r="D124" i="8"/>
  <c r="F123" i="8"/>
  <c r="F121" i="8" s="1"/>
  <c r="F122" i="8"/>
  <c r="H122" i="8" s="1"/>
  <c r="G121" i="8"/>
  <c r="E121" i="8"/>
  <c r="D121" i="8"/>
  <c r="F120" i="8"/>
  <c r="G119" i="8"/>
  <c r="E119" i="8"/>
  <c r="D119" i="8"/>
  <c r="F114" i="8"/>
  <c r="G113" i="8"/>
  <c r="E113" i="8"/>
  <c r="D113" i="8"/>
  <c r="F112" i="8"/>
  <c r="H112" i="8" s="1"/>
  <c r="H111" i="8" s="1"/>
  <c r="G111" i="8"/>
  <c r="E111" i="8"/>
  <c r="D111" i="8"/>
  <c r="F110" i="8"/>
  <c r="G109" i="8"/>
  <c r="E109" i="8"/>
  <c r="D109" i="8"/>
  <c r="F108" i="8"/>
  <c r="H108" i="8" s="1"/>
  <c r="H107" i="8" s="1"/>
  <c r="G107" i="8"/>
  <c r="G106" i="8" s="1"/>
  <c r="G105" i="8" s="1"/>
  <c r="G104" i="8" s="1"/>
  <c r="G103" i="8" s="1"/>
  <c r="E107" i="8"/>
  <c r="D107" i="8"/>
  <c r="E106" i="8"/>
  <c r="E105" i="8" s="1"/>
  <c r="E104" i="8" s="1"/>
  <c r="E103" i="8" s="1"/>
  <c r="F101" i="8"/>
  <c r="F100" i="8" s="1"/>
  <c r="G100" i="8"/>
  <c r="E100" i="8"/>
  <c r="E95" i="8" s="1"/>
  <c r="E94" i="8" s="1"/>
  <c r="E93" i="8" s="1"/>
  <c r="E92" i="8" s="1"/>
  <c r="D100" i="8"/>
  <c r="H99" i="8"/>
  <c r="F99" i="8"/>
  <c r="H98" i="8"/>
  <c r="G98" i="8"/>
  <c r="F98" i="8"/>
  <c r="E98" i="8"/>
  <c r="D98" i="8"/>
  <c r="F97" i="8"/>
  <c r="G96" i="8"/>
  <c r="E96" i="8"/>
  <c r="D96" i="8"/>
  <c r="F91" i="8"/>
  <c r="H91" i="8" s="1"/>
  <c r="H90" i="8" s="1"/>
  <c r="G90" i="8"/>
  <c r="F90" i="8"/>
  <c r="E90" i="8"/>
  <c r="D90" i="8"/>
  <c r="F89" i="8"/>
  <c r="F88" i="8" s="1"/>
  <c r="G88" i="8"/>
  <c r="E88" i="8"/>
  <c r="D88" i="8"/>
  <c r="D87" i="8" s="1"/>
  <c r="D86" i="8" s="1"/>
  <c r="D85" i="8" s="1"/>
  <c r="D84" i="8" s="1"/>
  <c r="F87" i="8"/>
  <c r="F86" i="8" s="1"/>
  <c r="F85" i="8" s="1"/>
  <c r="F84" i="8" s="1"/>
  <c r="F83" i="8"/>
  <c r="H83" i="8" s="1"/>
  <c r="H82" i="8" s="1"/>
  <c r="H81" i="8" s="1"/>
  <c r="H80" i="8" s="1"/>
  <c r="H79" i="8" s="1"/>
  <c r="H78" i="8" s="1"/>
  <c r="G82" i="8"/>
  <c r="G81" i="8" s="1"/>
  <c r="G80" i="8" s="1"/>
  <c r="G79" i="8" s="1"/>
  <c r="G78" i="8" s="1"/>
  <c r="E82" i="8"/>
  <c r="D82" i="8"/>
  <c r="D81" i="8" s="1"/>
  <c r="D80" i="8" s="1"/>
  <c r="D79" i="8" s="1"/>
  <c r="D78" i="8" s="1"/>
  <c r="E81" i="8"/>
  <c r="E80" i="8" s="1"/>
  <c r="E79" i="8" s="1"/>
  <c r="E78" i="8" s="1"/>
  <c r="H77" i="8"/>
  <c r="H76" i="8"/>
  <c r="H73" i="8" s="1"/>
  <c r="H72" i="8" s="1"/>
  <c r="H71" i="8" s="1"/>
  <c r="G76" i="8"/>
  <c r="F76" i="8"/>
  <c r="E76" i="8"/>
  <c r="D76" i="8"/>
  <c r="F75" i="8"/>
  <c r="H75" i="8" s="1"/>
  <c r="H74" i="8" s="1"/>
  <c r="G74" i="8"/>
  <c r="G73" i="8" s="1"/>
  <c r="G72" i="8" s="1"/>
  <c r="G71" i="8" s="1"/>
  <c r="E74" i="8"/>
  <c r="E73" i="8" s="1"/>
  <c r="D74" i="8"/>
  <c r="E72" i="8"/>
  <c r="E71" i="8" s="1"/>
  <c r="F70" i="8"/>
  <c r="G69" i="8"/>
  <c r="E69" i="8"/>
  <c r="D69" i="8"/>
  <c r="F68" i="8"/>
  <c r="H68" i="8" s="1"/>
  <c r="H67" i="8" s="1"/>
  <c r="G67" i="8"/>
  <c r="E67" i="8"/>
  <c r="D67" i="8"/>
  <c r="F66" i="8"/>
  <c r="H66" i="8" s="1"/>
  <c r="F65" i="8"/>
  <c r="G64" i="8"/>
  <c r="E64" i="8"/>
  <c r="D64" i="8"/>
  <c r="F63" i="8"/>
  <c r="H63" i="8" s="1"/>
  <c r="F62" i="8"/>
  <c r="F61" i="8" s="1"/>
  <c r="G61" i="8"/>
  <c r="E61" i="8"/>
  <c r="D61" i="8"/>
  <c r="F60" i="8"/>
  <c r="G59" i="8"/>
  <c r="E59" i="8"/>
  <c r="D59" i="8"/>
  <c r="F55" i="8"/>
  <c r="H55" i="8" s="1"/>
  <c r="H54" i="8" s="1"/>
  <c r="G54" i="8"/>
  <c r="E54" i="8"/>
  <c r="D54" i="8"/>
  <c r="F53" i="8"/>
  <c r="H53" i="8" s="1"/>
  <c r="F52" i="8"/>
  <c r="H52" i="8" s="1"/>
  <c r="F51" i="8"/>
  <c r="H51" i="8" s="1"/>
  <c r="G50" i="8"/>
  <c r="E50" i="8"/>
  <c r="D50" i="8"/>
  <c r="F49" i="8"/>
  <c r="H49" i="8" s="1"/>
  <c r="F48" i="8"/>
  <c r="H48" i="8" s="1"/>
  <c r="G47" i="8"/>
  <c r="E47" i="8"/>
  <c r="D47" i="8"/>
  <c r="G46" i="8"/>
  <c r="G45" i="8" s="1"/>
  <c r="F44" i="8"/>
  <c r="H44" i="8" s="1"/>
  <c r="H43" i="8" s="1"/>
  <c r="H42" i="8" s="1"/>
  <c r="H41" i="8" s="1"/>
  <c r="H40" i="8" s="1"/>
  <c r="G43" i="8"/>
  <c r="E43" i="8"/>
  <c r="D43" i="8"/>
  <c r="G42" i="8"/>
  <c r="G41" i="8" s="1"/>
  <c r="G40" i="8" s="1"/>
  <c r="E41" i="8"/>
  <c r="E40" i="8" s="1"/>
  <c r="D41" i="8"/>
  <c r="D40" i="8" s="1"/>
  <c r="F37" i="8"/>
  <c r="F36" i="8" s="1"/>
  <c r="E36" i="8"/>
  <c r="D36" i="8"/>
  <c r="F35" i="8"/>
  <c r="H35" i="8" s="1"/>
  <c r="H34" i="8" s="1"/>
  <c r="G34" i="8"/>
  <c r="E34" i="8"/>
  <c r="D34" i="8"/>
  <c r="H33" i="8"/>
  <c r="F33" i="8"/>
  <c r="F32" i="8"/>
  <c r="G31" i="8"/>
  <c r="E31" i="8"/>
  <c r="D31" i="8"/>
  <c r="F30" i="8"/>
  <c r="H30" i="8" s="1"/>
  <c r="H29" i="8" s="1"/>
  <c r="G29" i="8"/>
  <c r="F29" i="8"/>
  <c r="E29" i="8"/>
  <c r="D29" i="8"/>
  <c r="F28" i="8"/>
  <c r="F27" i="8" s="1"/>
  <c r="G27" i="8"/>
  <c r="E27" i="8"/>
  <c r="D27" i="8"/>
  <c r="H24" i="8"/>
  <c r="H23" i="8" s="1"/>
  <c r="F24" i="8"/>
  <c r="F23" i="8" s="1"/>
  <c r="G23" i="8"/>
  <c r="E23" i="8"/>
  <c r="D23" i="8"/>
  <c r="F22" i="8"/>
  <c r="F21" i="8" s="1"/>
  <c r="G21" i="8"/>
  <c r="E21" i="8"/>
  <c r="D21" i="8"/>
  <c r="F20" i="8"/>
  <c r="H20" i="8" s="1"/>
  <c r="H19" i="8" s="1"/>
  <c r="G19" i="8"/>
  <c r="E19" i="8"/>
  <c r="D19" i="8"/>
  <c r="D18" i="8" s="1"/>
  <c r="D17" i="8" s="1"/>
  <c r="D16" i="8" s="1"/>
  <c r="G18" i="8"/>
  <c r="G17" i="8" s="1"/>
  <c r="G16" i="8" s="1"/>
  <c r="F12" i="8"/>
  <c r="F11" i="8" s="1"/>
  <c r="F10" i="8" s="1"/>
  <c r="F9" i="8" s="1"/>
  <c r="G11" i="8"/>
  <c r="G10" i="8" s="1"/>
  <c r="G9" i="8" s="1"/>
  <c r="E11" i="8"/>
  <c r="E10" i="8" s="1"/>
  <c r="E9" i="8" s="1"/>
  <c r="D11" i="8"/>
  <c r="D10" i="8" s="1"/>
  <c r="D9" i="8" s="1"/>
  <c r="D308" i="8" l="1"/>
  <c r="D307" i="8" s="1"/>
  <c r="G227" i="8"/>
  <c r="F43" i="8"/>
  <c r="F42" i="8" s="1"/>
  <c r="F41" i="8" s="1"/>
  <c r="F40" i="8" s="1"/>
  <c r="H89" i="8"/>
  <c r="H88" i="8" s="1"/>
  <c r="H87" i="8" s="1"/>
  <c r="H86" i="8" s="1"/>
  <c r="H85" i="8" s="1"/>
  <c r="H84" i="8" s="1"/>
  <c r="D118" i="8"/>
  <c r="D117" i="8" s="1"/>
  <c r="D116" i="8" s="1"/>
  <c r="H123" i="8"/>
  <c r="H121" i="8" s="1"/>
  <c r="H140" i="8"/>
  <c r="H139" i="8" s="1"/>
  <c r="G134" i="8"/>
  <c r="G133" i="8" s="1"/>
  <c r="G132" i="8" s="1"/>
  <c r="H148" i="8"/>
  <c r="H172" i="8"/>
  <c r="H171" i="8" s="1"/>
  <c r="D263" i="8"/>
  <c r="D262" i="8" s="1"/>
  <c r="D261" i="8" s="1"/>
  <c r="E263" i="8"/>
  <c r="E262" i="8" s="1"/>
  <c r="E261" i="8" s="1"/>
  <c r="E275" i="8"/>
  <c r="E274" i="8" s="1"/>
  <c r="E273" i="8" s="1"/>
  <c r="E288" i="8"/>
  <c r="G321" i="8"/>
  <c r="G320" i="8" s="1"/>
  <c r="G319" i="8" s="1"/>
  <c r="G308" i="8" s="1"/>
  <c r="G307" i="8" s="1"/>
  <c r="G372" i="8"/>
  <c r="G371" i="8" s="1"/>
  <c r="F111" i="8"/>
  <c r="H157" i="8"/>
  <c r="H156" i="8" s="1"/>
  <c r="F237" i="8"/>
  <c r="F236" i="8" s="1"/>
  <c r="F235" i="8" s="1"/>
  <c r="F234" i="8" s="1"/>
  <c r="H251" i="8"/>
  <c r="E334" i="8"/>
  <c r="E333" i="8" s="1"/>
  <c r="E332" i="8" s="1"/>
  <c r="D95" i="8"/>
  <c r="D94" i="8" s="1"/>
  <c r="D93" i="8" s="1"/>
  <c r="D92" i="8" s="1"/>
  <c r="H191" i="8"/>
  <c r="H190" i="8" s="1"/>
  <c r="F231" i="8"/>
  <c r="H238" i="8"/>
  <c r="H237" i="8" s="1"/>
  <c r="H236" i="8" s="1"/>
  <c r="H235" i="8" s="1"/>
  <c r="H234" i="8" s="1"/>
  <c r="F304" i="8"/>
  <c r="F303" i="8" s="1"/>
  <c r="F302" i="8" s="1"/>
  <c r="F343" i="8"/>
  <c r="F342" i="8" s="1"/>
  <c r="F341" i="8" s="1"/>
  <c r="F340" i="8" s="1"/>
  <c r="F26" i="9"/>
  <c r="G24" i="9"/>
  <c r="G23" i="9" s="1"/>
  <c r="H155" i="9"/>
  <c r="F213" i="9"/>
  <c r="E137" i="9"/>
  <c r="E136" i="9" s="1"/>
  <c r="H74" i="9"/>
  <c r="F83" i="9"/>
  <c r="F47" i="9"/>
  <c r="G9" i="9"/>
  <c r="G8" i="9" s="1"/>
  <c r="G7" i="9" s="1"/>
  <c r="H196" i="9"/>
  <c r="H195" i="9" s="1"/>
  <c r="G69" i="9"/>
  <c r="G68" i="9" s="1"/>
  <c r="D69" i="9"/>
  <c r="D68" i="9" s="1"/>
  <c r="H112" i="9"/>
  <c r="H111" i="9" s="1"/>
  <c r="H110" i="9" s="1"/>
  <c r="D154" i="9"/>
  <c r="D149" i="9" s="1"/>
  <c r="E163" i="9"/>
  <c r="F200" i="9"/>
  <c r="E23" i="9"/>
  <c r="E6" i="9" s="1"/>
  <c r="D110" i="9"/>
  <c r="D137" i="9"/>
  <c r="D136" i="9" s="1"/>
  <c r="H201" i="9"/>
  <c r="H200" i="9" s="1"/>
  <c r="E199" i="9"/>
  <c r="E198" i="9" s="1"/>
  <c r="E197" i="9" s="1"/>
  <c r="F10" i="9"/>
  <c r="F21" i="9"/>
  <c r="E110" i="9"/>
  <c r="H41" i="9"/>
  <c r="H26" i="9" s="1"/>
  <c r="H25" i="9" s="1"/>
  <c r="D44" i="9"/>
  <c r="D43" i="9" s="1"/>
  <c r="D42" i="9" s="1"/>
  <c r="D58" i="9"/>
  <c r="D57" i="9" s="1"/>
  <c r="D56" i="9" s="1"/>
  <c r="F74" i="9"/>
  <c r="E82" i="9"/>
  <c r="E81" i="9" s="1"/>
  <c r="D82" i="9"/>
  <c r="D81" i="9" s="1"/>
  <c r="F155" i="9"/>
  <c r="G163" i="9"/>
  <c r="G110" i="9"/>
  <c r="G154" i="9"/>
  <c r="G149" i="9" s="1"/>
  <c r="G190" i="9"/>
  <c r="G189" i="9" s="1"/>
  <c r="H129" i="9"/>
  <c r="H146" i="9"/>
  <c r="H17" i="9"/>
  <c r="H16" i="9" s="1"/>
  <c r="H15" i="9" s="1"/>
  <c r="H14" i="9" s="1"/>
  <c r="D23" i="9"/>
  <c r="D6" i="9" s="1"/>
  <c r="G58" i="9"/>
  <c r="G57" i="9" s="1"/>
  <c r="G56" i="9" s="1"/>
  <c r="F61" i="9"/>
  <c r="F58" i="9" s="1"/>
  <c r="F57" i="9" s="1"/>
  <c r="F56" i="9" s="1"/>
  <c r="G82" i="9"/>
  <c r="G81" i="9" s="1"/>
  <c r="F129" i="9"/>
  <c r="F183" i="9"/>
  <c r="F182" i="9" s="1"/>
  <c r="H192" i="9"/>
  <c r="H191" i="9" s="1"/>
  <c r="H190" i="9" s="1"/>
  <c r="H189" i="9" s="1"/>
  <c r="F93" i="9"/>
  <c r="F92" i="9" s="1"/>
  <c r="F91" i="9" s="1"/>
  <c r="G137" i="9"/>
  <c r="G136" i="9" s="1"/>
  <c r="F176" i="9"/>
  <c r="F175" i="9" s="1"/>
  <c r="F25" i="9"/>
  <c r="F24" i="9" s="1"/>
  <c r="H60" i="9"/>
  <c r="H59" i="9" s="1"/>
  <c r="F112" i="9"/>
  <c r="F111" i="9" s="1"/>
  <c r="F120" i="9"/>
  <c r="F119" i="9" s="1"/>
  <c r="F122" i="9"/>
  <c r="H143" i="9"/>
  <c r="H44" i="9"/>
  <c r="H43" i="9" s="1"/>
  <c r="H42" i="9" s="1"/>
  <c r="H85" i="9"/>
  <c r="H82" i="9" s="1"/>
  <c r="H81" i="9" s="1"/>
  <c r="H158" i="9"/>
  <c r="H154" i="9" s="1"/>
  <c r="H71" i="9"/>
  <c r="H70" i="9" s="1"/>
  <c r="F70" i="9"/>
  <c r="H122" i="9"/>
  <c r="H141" i="9"/>
  <c r="H140" i="9" s="1"/>
  <c r="H139" i="9" s="1"/>
  <c r="H138" i="9" s="1"/>
  <c r="F140" i="9"/>
  <c r="F139" i="9" s="1"/>
  <c r="F138" i="9" s="1"/>
  <c r="F12" i="9"/>
  <c r="F45" i="9"/>
  <c r="H63" i="9"/>
  <c r="H61" i="9" s="1"/>
  <c r="H58" i="9" s="1"/>
  <c r="H57" i="9" s="1"/>
  <c r="H56" i="9" s="1"/>
  <c r="F85" i="9"/>
  <c r="F143" i="9"/>
  <c r="F146" i="9"/>
  <c r="H177" i="9"/>
  <c r="H176" i="9" s="1"/>
  <c r="H175" i="9" s="1"/>
  <c r="H184" i="9"/>
  <c r="H183" i="9" s="1"/>
  <c r="H182" i="9" s="1"/>
  <c r="D190" i="9"/>
  <c r="D189" i="9" s="1"/>
  <c r="H206" i="9"/>
  <c r="H205" i="9" s="1"/>
  <c r="F205" i="9"/>
  <c r="F17" i="9"/>
  <c r="F16" i="9" s="1"/>
  <c r="F15" i="9" s="1"/>
  <c r="F14" i="9" s="1"/>
  <c r="H53" i="9"/>
  <c r="H52" i="9" s="1"/>
  <c r="H51" i="9" s="1"/>
  <c r="H50" i="9" s="1"/>
  <c r="H49" i="9" s="1"/>
  <c r="F52" i="9"/>
  <c r="F51" i="9" s="1"/>
  <c r="F50" i="9" s="1"/>
  <c r="F49" i="9" s="1"/>
  <c r="H99" i="9"/>
  <c r="H98" i="9" s="1"/>
  <c r="H97" i="9" s="1"/>
  <c r="H96" i="9" s="1"/>
  <c r="H95" i="9" s="1"/>
  <c r="F98" i="9"/>
  <c r="F97" i="9" s="1"/>
  <c r="F96" i="9" s="1"/>
  <c r="F95" i="9" s="1"/>
  <c r="H109" i="9"/>
  <c r="H108" i="9" s="1"/>
  <c r="H107" i="9" s="1"/>
  <c r="H106" i="9" s="1"/>
  <c r="H105" i="9" s="1"/>
  <c r="F108" i="9"/>
  <c r="F107" i="9" s="1"/>
  <c r="F106" i="9" s="1"/>
  <c r="F105" i="9" s="1"/>
  <c r="H152" i="9"/>
  <c r="H151" i="9" s="1"/>
  <c r="H150" i="9" s="1"/>
  <c r="F151" i="9"/>
  <c r="F150" i="9" s="1"/>
  <c r="E154" i="9"/>
  <c r="E149" i="9" s="1"/>
  <c r="F158" i="9"/>
  <c r="D163" i="9"/>
  <c r="H166" i="9"/>
  <c r="H165" i="9" s="1"/>
  <c r="H164" i="9" s="1"/>
  <c r="F165" i="9"/>
  <c r="F164" i="9" s="1"/>
  <c r="F193" i="9"/>
  <c r="F190" i="9" s="1"/>
  <c r="F189" i="9" s="1"/>
  <c r="G366" i="8"/>
  <c r="G365" i="8" s="1"/>
  <c r="G357" i="8" s="1"/>
  <c r="G356" i="8" s="1"/>
  <c r="G355" i="8" s="1"/>
  <c r="G26" i="8"/>
  <c r="G25" i="8" s="1"/>
  <c r="F34" i="8"/>
  <c r="H37" i="8"/>
  <c r="H36" i="8" s="1"/>
  <c r="H47" i="8"/>
  <c r="E58" i="8"/>
  <c r="E57" i="8" s="1"/>
  <c r="E56" i="8" s="1"/>
  <c r="H62" i="8"/>
  <c r="H61" i="8" s="1"/>
  <c r="E87" i="8"/>
  <c r="E86" i="8" s="1"/>
  <c r="E85" i="8" s="1"/>
  <c r="E84" i="8" s="1"/>
  <c r="E118" i="8"/>
  <c r="E117" i="8" s="1"/>
  <c r="E116" i="8" s="1"/>
  <c r="H159" i="8"/>
  <c r="H158" i="8" s="1"/>
  <c r="G155" i="8"/>
  <c r="G154" i="8" s="1"/>
  <c r="G153" i="8" s="1"/>
  <c r="D170" i="8"/>
  <c r="D169" i="8" s="1"/>
  <c r="D168" i="8" s="1"/>
  <c r="D167" i="8" s="1"/>
  <c r="E170" i="8"/>
  <c r="E169" i="8" s="1"/>
  <c r="E168" i="8" s="1"/>
  <c r="E167" i="8" s="1"/>
  <c r="D185" i="8"/>
  <c r="D184" i="8" s="1"/>
  <c r="D183" i="8" s="1"/>
  <c r="D166" i="8" s="1"/>
  <c r="F213" i="8"/>
  <c r="H226" i="8"/>
  <c r="H225" i="8" s="1"/>
  <c r="H224" i="8" s="1"/>
  <c r="H223" i="8" s="1"/>
  <c r="H222" i="8" s="1"/>
  <c r="H221" i="8" s="1"/>
  <c r="F228" i="8"/>
  <c r="H232" i="8"/>
  <c r="H231" i="8" s="1"/>
  <c r="H227" i="8" s="1"/>
  <c r="G245" i="8"/>
  <c r="G244" i="8" s="1"/>
  <c r="G243" i="8" s="1"/>
  <c r="D275" i="8"/>
  <c r="D274" i="8" s="1"/>
  <c r="D273" i="8" s="1"/>
  <c r="G288" i="8"/>
  <c r="H344" i="8"/>
  <c r="H343" i="8" s="1"/>
  <c r="H342" i="8" s="1"/>
  <c r="H341" i="8" s="1"/>
  <c r="H340" i="8" s="1"/>
  <c r="F346" i="8"/>
  <c r="H352" i="8"/>
  <c r="H351" i="8" s="1"/>
  <c r="H350" i="8" s="1"/>
  <c r="H349" i="8" s="1"/>
  <c r="H348" i="8" s="1"/>
  <c r="E366" i="8"/>
  <c r="E365" i="8" s="1"/>
  <c r="E357" i="8" s="1"/>
  <c r="E356" i="8" s="1"/>
  <c r="E355" i="8" s="1"/>
  <c r="F371" i="8"/>
  <c r="D357" i="8"/>
  <c r="D356" i="8" s="1"/>
  <c r="D355" i="8" s="1"/>
  <c r="E18" i="8"/>
  <c r="E17" i="8" s="1"/>
  <c r="E16" i="8" s="1"/>
  <c r="D26" i="8"/>
  <c r="D25" i="8" s="1"/>
  <c r="D15" i="8" s="1"/>
  <c r="D14" i="8" s="1"/>
  <c r="G58" i="8"/>
  <c r="G57" i="8" s="1"/>
  <c r="G56" i="8" s="1"/>
  <c r="D73" i="8"/>
  <c r="D72" i="8" s="1"/>
  <c r="D71" i="8" s="1"/>
  <c r="G87" i="8"/>
  <c r="G86" i="8" s="1"/>
  <c r="G85" i="8" s="1"/>
  <c r="G84" i="8" s="1"/>
  <c r="H143" i="8"/>
  <c r="E134" i="8"/>
  <c r="E133" i="8" s="1"/>
  <c r="E132" i="8" s="1"/>
  <c r="G170" i="8"/>
  <c r="G169" i="8" s="1"/>
  <c r="G168" i="8" s="1"/>
  <c r="G167" i="8" s="1"/>
  <c r="F181" i="8"/>
  <c r="E194" i="8"/>
  <c r="E193" i="8" s="1"/>
  <c r="E192" i="8" s="1"/>
  <c r="F312" i="8"/>
  <c r="F311" i="8" s="1"/>
  <c r="F310" i="8" s="1"/>
  <c r="F309" i="8" s="1"/>
  <c r="G15" i="8"/>
  <c r="G14" i="8" s="1"/>
  <c r="D58" i="8"/>
  <c r="D57" i="8" s="1"/>
  <c r="D56" i="8" s="1"/>
  <c r="F47" i="8"/>
  <c r="D46" i="8"/>
  <c r="D45" i="8" s="1"/>
  <c r="D39" i="8" s="1"/>
  <c r="F67" i="8"/>
  <c r="H101" i="8"/>
  <c r="H100" i="8" s="1"/>
  <c r="F130" i="8"/>
  <c r="F148" i="8"/>
  <c r="F175" i="8"/>
  <c r="F188" i="8"/>
  <c r="D227" i="8"/>
  <c r="D254" i="8"/>
  <c r="D245" i="8" s="1"/>
  <c r="D244" i="8" s="1"/>
  <c r="D243" i="8" s="1"/>
  <c r="D242" i="8" s="1"/>
  <c r="G39" i="8"/>
  <c r="G38" i="8" s="1"/>
  <c r="H50" i="8"/>
  <c r="H22" i="8"/>
  <c r="H21" i="8" s="1"/>
  <c r="H18" i="8" s="1"/>
  <c r="H17" i="8" s="1"/>
  <c r="H16" i="8" s="1"/>
  <c r="H12" i="8"/>
  <c r="H11" i="8" s="1"/>
  <c r="H10" i="8" s="1"/>
  <c r="H9" i="8" s="1"/>
  <c r="E26" i="8"/>
  <c r="E25" i="8" s="1"/>
  <c r="H28" i="8"/>
  <c r="H27" i="8" s="1"/>
  <c r="H32" i="8"/>
  <c r="H31" i="8" s="1"/>
  <c r="F31" i="8"/>
  <c r="F54" i="8"/>
  <c r="D155" i="8"/>
  <c r="D154" i="8" s="1"/>
  <c r="D153" i="8" s="1"/>
  <c r="F19" i="8"/>
  <c r="F18" i="8" s="1"/>
  <c r="F17" i="8" s="1"/>
  <c r="F16" i="8" s="1"/>
  <c r="E46" i="8"/>
  <c r="E45" i="8" s="1"/>
  <c r="E39" i="8" s="1"/>
  <c r="E38" i="8" s="1"/>
  <c r="F50" i="8"/>
  <c r="H60" i="8"/>
  <c r="H59" i="8" s="1"/>
  <c r="F59" i="8"/>
  <c r="F137" i="8"/>
  <c r="H138" i="8"/>
  <c r="H137" i="8" s="1"/>
  <c r="H163" i="8"/>
  <c r="H162" i="8" s="1"/>
  <c r="F162" i="8"/>
  <c r="H180" i="8"/>
  <c r="H179" i="8" s="1"/>
  <c r="F179" i="8"/>
  <c r="H65" i="8"/>
  <c r="H64" i="8" s="1"/>
  <c r="F64" i="8"/>
  <c r="H70" i="8"/>
  <c r="H69" i="8" s="1"/>
  <c r="F69" i="8"/>
  <c r="F109" i="8"/>
  <c r="H110" i="8"/>
  <c r="H109" i="8" s="1"/>
  <c r="H106" i="8" s="1"/>
  <c r="H105" i="8" s="1"/>
  <c r="H104" i="8" s="1"/>
  <c r="H103" i="8" s="1"/>
  <c r="E155" i="8"/>
  <c r="E154" i="8" s="1"/>
  <c r="E153" i="8" s="1"/>
  <c r="H196" i="8"/>
  <c r="H195" i="8" s="1"/>
  <c r="F195" i="8"/>
  <c r="F199" i="8"/>
  <c r="H200" i="8"/>
  <c r="H199" i="8" s="1"/>
  <c r="H220" i="8"/>
  <c r="H219" i="8" s="1"/>
  <c r="H218" i="8" s="1"/>
  <c r="H217" i="8" s="1"/>
  <c r="H216" i="8" s="1"/>
  <c r="F219" i="8"/>
  <c r="F218" i="8" s="1"/>
  <c r="F217" i="8" s="1"/>
  <c r="F216" i="8" s="1"/>
  <c r="E227" i="8"/>
  <c r="H247" i="8"/>
  <c r="H246" i="8" s="1"/>
  <c r="F246" i="8"/>
  <c r="H255" i="8"/>
  <c r="H265" i="8"/>
  <c r="H264" i="8" s="1"/>
  <c r="F264" i="8"/>
  <c r="F322" i="8"/>
  <c r="H323" i="8"/>
  <c r="H322" i="8" s="1"/>
  <c r="G95" i="8"/>
  <c r="G94" i="8" s="1"/>
  <c r="G93" i="8" s="1"/>
  <c r="G92" i="8" s="1"/>
  <c r="D106" i="8"/>
  <c r="D105" i="8" s="1"/>
  <c r="D104" i="8" s="1"/>
  <c r="D103" i="8" s="1"/>
  <c r="H114" i="8"/>
  <c r="H113" i="8" s="1"/>
  <c r="F113" i="8"/>
  <c r="G118" i="8"/>
  <c r="G117" i="8" s="1"/>
  <c r="G116" i="8" s="1"/>
  <c r="H125" i="8"/>
  <c r="H124" i="8" s="1"/>
  <c r="F124" i="8"/>
  <c r="D134" i="8"/>
  <c r="D133" i="8" s="1"/>
  <c r="D132" i="8" s="1"/>
  <c r="H142" i="8"/>
  <c r="H141" i="8" s="1"/>
  <c r="F141" i="8"/>
  <c r="G185" i="8"/>
  <c r="G184" i="8" s="1"/>
  <c r="G183" i="8" s="1"/>
  <c r="H270" i="8"/>
  <c r="H269" i="8" s="1"/>
  <c r="F269" i="8"/>
  <c r="H272" i="8"/>
  <c r="H271" i="8" s="1"/>
  <c r="F271" i="8"/>
  <c r="H279" i="8"/>
  <c r="H278" i="8" s="1"/>
  <c r="F278" i="8"/>
  <c r="H281" i="8"/>
  <c r="H280" i="8" s="1"/>
  <c r="F280" i="8"/>
  <c r="H294" i="8"/>
  <c r="H293" i="8" s="1"/>
  <c r="H292" i="8" s="1"/>
  <c r="H291" i="8" s="1"/>
  <c r="H290" i="8" s="1"/>
  <c r="H289" i="8" s="1"/>
  <c r="F293" i="8"/>
  <c r="F292" i="8" s="1"/>
  <c r="F291" i="8" s="1"/>
  <c r="F290" i="8" s="1"/>
  <c r="F289" i="8" s="1"/>
  <c r="H326" i="8"/>
  <c r="H325" i="8" s="1"/>
  <c r="F325" i="8"/>
  <c r="H339" i="8"/>
  <c r="H338" i="8" s="1"/>
  <c r="F338" i="8"/>
  <c r="H178" i="8"/>
  <c r="H177" i="8" s="1"/>
  <c r="F177" i="8"/>
  <c r="E254" i="8"/>
  <c r="E245" i="8" s="1"/>
  <c r="E244" i="8" s="1"/>
  <c r="E243" i="8" s="1"/>
  <c r="E242" i="8" s="1"/>
  <c r="H260" i="8"/>
  <c r="H259" i="8" s="1"/>
  <c r="H257" i="8" s="1"/>
  <c r="F259" i="8"/>
  <c r="F257" i="8" s="1"/>
  <c r="H287" i="8"/>
  <c r="H286" i="8" s="1"/>
  <c r="H284" i="8" s="1"/>
  <c r="F286" i="8"/>
  <c r="F284" i="8" s="1"/>
  <c r="H300" i="8"/>
  <c r="H299" i="8" s="1"/>
  <c r="H298" i="8" s="1"/>
  <c r="H297" i="8" s="1"/>
  <c r="H296" i="8" s="1"/>
  <c r="F299" i="8"/>
  <c r="F298" i="8" s="1"/>
  <c r="F297" i="8" s="1"/>
  <c r="F296" i="8" s="1"/>
  <c r="F367" i="8"/>
  <c r="F366" i="8" s="1"/>
  <c r="F365" i="8" s="1"/>
  <c r="H368" i="8"/>
  <c r="H367" i="8" s="1"/>
  <c r="F74" i="8"/>
  <c r="F73" i="8" s="1"/>
  <c r="F72" i="8" s="1"/>
  <c r="F71" i="8" s="1"/>
  <c r="F82" i="8"/>
  <c r="F81" i="8" s="1"/>
  <c r="F80" i="8" s="1"/>
  <c r="F79" i="8" s="1"/>
  <c r="F78" i="8" s="1"/>
  <c r="H97" i="8"/>
  <c r="H96" i="8" s="1"/>
  <c r="H95" i="8" s="1"/>
  <c r="H94" i="8" s="1"/>
  <c r="H93" i="8" s="1"/>
  <c r="H92" i="8" s="1"/>
  <c r="F96" i="8"/>
  <c r="F95" i="8" s="1"/>
  <c r="F94" i="8" s="1"/>
  <c r="F93" i="8" s="1"/>
  <c r="F92" i="8" s="1"/>
  <c r="F107" i="8"/>
  <c r="H120" i="8"/>
  <c r="H119" i="8" s="1"/>
  <c r="F119" i="8"/>
  <c r="F135" i="8"/>
  <c r="F134" i="8" s="1"/>
  <c r="F133" i="8" s="1"/>
  <c r="F132" i="8" s="1"/>
  <c r="H147" i="8"/>
  <c r="H146" i="8" s="1"/>
  <c r="F146" i="8"/>
  <c r="F164" i="8"/>
  <c r="H187" i="8"/>
  <c r="H186" i="8" s="1"/>
  <c r="H185" i="8" s="1"/>
  <c r="H184" i="8" s="1"/>
  <c r="H183" i="8" s="1"/>
  <c r="F186" i="8"/>
  <c r="F185" i="8" s="1"/>
  <c r="F184" i="8" s="1"/>
  <c r="F183" i="8" s="1"/>
  <c r="F197" i="8"/>
  <c r="H212" i="8"/>
  <c r="H211" i="8" s="1"/>
  <c r="H210" i="8" s="1"/>
  <c r="H209" i="8" s="1"/>
  <c r="H208" i="8" s="1"/>
  <c r="H207" i="8" s="1"/>
  <c r="F211" i="8"/>
  <c r="F210" i="8" s="1"/>
  <c r="F209" i="8" s="1"/>
  <c r="F208" i="8" s="1"/>
  <c r="F207" i="8" s="1"/>
  <c r="G263" i="8"/>
  <c r="G262" i="8" s="1"/>
  <c r="G261" i="8" s="1"/>
  <c r="G275" i="8"/>
  <c r="G274" i="8" s="1"/>
  <c r="G273" i="8" s="1"/>
  <c r="D288" i="8"/>
  <c r="H336" i="8"/>
  <c r="H335" i="8" s="1"/>
  <c r="F335" i="8"/>
  <c r="E321" i="8"/>
  <c r="E320" i="8" s="1"/>
  <c r="E319" i="8" s="1"/>
  <c r="E308" i="8" s="1"/>
  <c r="E307" i="8" s="1"/>
  <c r="H354" i="8"/>
  <c r="H353" i="8" s="1"/>
  <c r="F353" i="8"/>
  <c r="H361" i="8"/>
  <c r="H360" i="8" s="1"/>
  <c r="H359" i="8" s="1"/>
  <c r="H358" i="8" s="1"/>
  <c r="F360" i="8"/>
  <c r="F359" i="8" s="1"/>
  <c r="F358" i="8" s="1"/>
  <c r="H318" i="8"/>
  <c r="H317" i="8" s="1"/>
  <c r="H316" i="8" s="1"/>
  <c r="H315" i="8" s="1"/>
  <c r="H314" i="8" s="1"/>
  <c r="F317" i="8"/>
  <c r="F316" i="8" s="1"/>
  <c r="F315" i="8" s="1"/>
  <c r="F314" i="8" s="1"/>
  <c r="D334" i="8"/>
  <c r="D333" i="8" s="1"/>
  <c r="D332" i="8" s="1"/>
  <c r="D38" i="8" l="1"/>
  <c r="F357" i="8"/>
  <c r="F356" i="8" s="1"/>
  <c r="F355" i="8" s="1"/>
  <c r="G242" i="8"/>
  <c r="H170" i="8"/>
  <c r="H169" i="8" s="1"/>
  <c r="H168" i="8" s="1"/>
  <c r="H167" i="8" s="1"/>
  <c r="H155" i="8"/>
  <c r="H154" i="8" s="1"/>
  <c r="H153" i="8" s="1"/>
  <c r="F227" i="8"/>
  <c r="H372" i="8"/>
  <c r="H371" i="8" s="1"/>
  <c r="H366" i="8"/>
  <c r="H365" i="8" s="1"/>
  <c r="H357" i="8" s="1"/>
  <c r="H356" i="8" s="1"/>
  <c r="H355" i="8" s="1"/>
  <c r="F275" i="8"/>
  <c r="F274" i="8" s="1"/>
  <c r="F273" i="8" s="1"/>
  <c r="G166" i="8"/>
  <c r="F26" i="8"/>
  <c r="F25" i="8" s="1"/>
  <c r="F106" i="8"/>
  <c r="F105" i="8" s="1"/>
  <c r="F104" i="8" s="1"/>
  <c r="F103" i="8" s="1"/>
  <c r="G115" i="8"/>
  <c r="G13" i="8"/>
  <c r="F46" i="8"/>
  <c r="F45" i="8" s="1"/>
  <c r="F39" i="8" s="1"/>
  <c r="F69" i="9"/>
  <c r="F68" i="9" s="1"/>
  <c r="F82" i="9"/>
  <c r="F81" i="9" s="1"/>
  <c r="F199" i="9"/>
  <c r="F198" i="9" s="1"/>
  <c r="F197" i="9" s="1"/>
  <c r="H69" i="9"/>
  <c r="H68" i="9" s="1"/>
  <c r="E67" i="9"/>
  <c r="H199" i="9"/>
  <c r="H198" i="9" s="1"/>
  <c r="H197" i="9" s="1"/>
  <c r="F44" i="9"/>
  <c r="F43" i="9" s="1"/>
  <c r="F42" i="9" s="1"/>
  <c r="H24" i="9"/>
  <c r="H23" i="9" s="1"/>
  <c r="H6" i="9" s="1"/>
  <c r="G67" i="9"/>
  <c r="F154" i="9"/>
  <c r="F149" i="9" s="1"/>
  <c r="F23" i="9"/>
  <c r="F9" i="9"/>
  <c r="F8" i="9" s="1"/>
  <c r="F7" i="9" s="1"/>
  <c r="G6" i="9"/>
  <c r="D67" i="9"/>
  <c r="F110" i="9"/>
  <c r="F163" i="9"/>
  <c r="H137" i="9"/>
  <c r="H136" i="9" s="1"/>
  <c r="H163" i="9"/>
  <c r="H149" i="9"/>
  <c r="F137" i="9"/>
  <c r="F136" i="9" s="1"/>
  <c r="D13" i="8"/>
  <c r="E166" i="8"/>
  <c r="E102" i="8" s="1"/>
  <c r="H134" i="8"/>
  <c r="H133" i="8" s="1"/>
  <c r="H132" i="8" s="1"/>
  <c r="F334" i="8"/>
  <c r="F333" i="8" s="1"/>
  <c r="F332" i="8" s="1"/>
  <c r="F308" i="8" s="1"/>
  <c r="F307" i="8" s="1"/>
  <c r="D115" i="8"/>
  <c r="E15" i="8"/>
  <c r="E14" i="8" s="1"/>
  <c r="E13" i="8" s="1"/>
  <c r="E8" i="8" s="1"/>
  <c r="H46" i="8"/>
  <c r="H45" i="8" s="1"/>
  <c r="H39" i="8" s="1"/>
  <c r="H334" i="8"/>
  <c r="H333" i="8" s="1"/>
  <c r="H332" i="8" s="1"/>
  <c r="F170" i="8"/>
  <c r="F169" i="8" s="1"/>
  <c r="F168" i="8" s="1"/>
  <c r="F167" i="8" s="1"/>
  <c r="F321" i="8"/>
  <c r="F320" i="8" s="1"/>
  <c r="F319" i="8" s="1"/>
  <c r="F254" i="8"/>
  <c r="F245" i="8" s="1"/>
  <c r="F244" i="8" s="1"/>
  <c r="F243" i="8" s="1"/>
  <c r="F242" i="8" s="1"/>
  <c r="F58" i="8"/>
  <c r="F57" i="8" s="1"/>
  <c r="F56" i="8" s="1"/>
  <c r="H288" i="8"/>
  <c r="H275" i="8"/>
  <c r="H274" i="8" s="1"/>
  <c r="H273" i="8" s="1"/>
  <c r="H321" i="8"/>
  <c r="H320" i="8" s="1"/>
  <c r="H319" i="8" s="1"/>
  <c r="H308" i="8" s="1"/>
  <c r="H307" i="8" s="1"/>
  <c r="H263" i="8"/>
  <c r="H262" i="8" s="1"/>
  <c r="H261" i="8" s="1"/>
  <c r="F155" i="8"/>
  <c r="F154" i="8" s="1"/>
  <c r="F153" i="8" s="1"/>
  <c r="D8" i="8"/>
  <c r="D7" i="8" s="1"/>
  <c r="F15" i="8"/>
  <c r="F14" i="8" s="1"/>
  <c r="F118" i="8"/>
  <c r="F117" i="8" s="1"/>
  <c r="F116" i="8" s="1"/>
  <c r="D102" i="8"/>
  <c r="H254" i="8"/>
  <c r="H245" i="8" s="1"/>
  <c r="H244" i="8" s="1"/>
  <c r="H243" i="8" s="1"/>
  <c r="H242" i="8" s="1"/>
  <c r="F194" i="8"/>
  <c r="F193" i="8" s="1"/>
  <c r="F192" i="8" s="1"/>
  <c r="H58" i="8"/>
  <c r="H57" i="8" s="1"/>
  <c r="H56" i="8" s="1"/>
  <c r="H118" i="8"/>
  <c r="H117" i="8" s="1"/>
  <c r="H116" i="8" s="1"/>
  <c r="F288" i="8"/>
  <c r="F263" i="8"/>
  <c r="F262" i="8" s="1"/>
  <c r="F261" i="8" s="1"/>
  <c r="H194" i="8"/>
  <c r="H193" i="8" s="1"/>
  <c r="H192" i="8" s="1"/>
  <c r="H26" i="8"/>
  <c r="H25" i="8" s="1"/>
  <c r="H15" i="8" s="1"/>
  <c r="H14" i="8" s="1"/>
  <c r="G8" i="8" l="1"/>
  <c r="G7" i="8" s="1"/>
  <c r="H13" i="8"/>
  <c r="H8" i="8" s="1"/>
  <c r="H166" i="8"/>
  <c r="H102" i="8" s="1"/>
  <c r="G102" i="8"/>
  <c r="H38" i="8"/>
  <c r="F38" i="8"/>
  <c r="F13" i="8" s="1"/>
  <c r="F67" i="9"/>
  <c r="F6" i="9"/>
  <c r="H67" i="9"/>
  <c r="F166" i="8"/>
  <c r="F102" i="8" s="1"/>
  <c r="F8" i="8" l="1"/>
</calcChain>
</file>

<file path=xl/sharedStrings.xml><?xml version="1.0" encoding="utf-8"?>
<sst xmlns="http://schemas.openxmlformats.org/spreadsheetml/2006/main" count="1513" uniqueCount="468">
  <si>
    <t/>
  </si>
  <si>
    <t>POZICIJA</t>
  </si>
  <si>
    <t>BROJ KONTA</t>
  </si>
  <si>
    <t>VRSTA PRIHODA / PRIMITAKA</t>
  </si>
  <si>
    <t>PLANIRANO</t>
  </si>
  <si>
    <t>Proračunski korisnik</t>
  </si>
  <si>
    <t xml:space="preserve">Izvor </t>
  </si>
  <si>
    <t>Vlastiti prihodi</t>
  </si>
  <si>
    <t>Vlastiti prihod - proračunski korisnici</t>
  </si>
  <si>
    <t xml:space="preserve">Korisnik </t>
  </si>
  <si>
    <t>661</t>
  </si>
  <si>
    <t>Prihodi od prodaje proizvoda i robe te pruženih usluga</t>
  </si>
  <si>
    <t>3.</t>
  </si>
  <si>
    <t>Prihodi za posebne namjene</t>
  </si>
  <si>
    <t>Prihodi po posebnim ugovorima/Naknada za neizgrađena parkir.</t>
  </si>
  <si>
    <t>652</t>
  </si>
  <si>
    <t>Prihodi po posebnim propisima</t>
  </si>
  <si>
    <t>4.</t>
  </si>
  <si>
    <t>Pomoći</t>
  </si>
  <si>
    <t>Tekuće pomoći iz državnog proračuna</t>
  </si>
  <si>
    <t>636</t>
  </si>
  <si>
    <t>Pomoći proračunskim korisnicima iz proračuna koji im nije nadležan</t>
  </si>
  <si>
    <t>922</t>
  </si>
  <si>
    <t>Višak/manjak prihoda</t>
  </si>
  <si>
    <t>9221</t>
  </si>
  <si>
    <t>4.6.</t>
  </si>
  <si>
    <t>Tekuće pomoći temeljem prijenos sredstava EU i od međ. org.</t>
  </si>
  <si>
    <t>5.</t>
  </si>
  <si>
    <t>Donacije</t>
  </si>
  <si>
    <t>5.1.</t>
  </si>
  <si>
    <t>Tekuće donacije</t>
  </si>
  <si>
    <t>Tekuće donacije - PRORAČUNSKI KORISNICI</t>
  </si>
  <si>
    <t>663</t>
  </si>
  <si>
    <t>Donacije od pravnih i fizičkih osoba izvan općeg proračuna</t>
  </si>
  <si>
    <t>6.</t>
  </si>
  <si>
    <t>Prihodi od nefinancijske imovine i nadoknade štete s osnova</t>
  </si>
  <si>
    <t>Prihodi od nefinancijske imovine i naknade štete - PK</t>
  </si>
  <si>
    <t>721</t>
  </si>
  <si>
    <t>Prihodi od prodaje građevinskih objekata</t>
  </si>
  <si>
    <t>Tekuće pomoći iz županijskog proračuna</t>
  </si>
  <si>
    <t>Tekuće pomoći iz županijskog proračuna-proračunski korisnici</t>
  </si>
  <si>
    <t>9415</t>
  </si>
  <si>
    <t>OŠ ANTUNA MIHANOVIĆA</t>
  </si>
  <si>
    <t>PK019</t>
  </si>
  <si>
    <t>OŠ Antuna Mihanovića</t>
  </si>
  <si>
    <t>Pomoći proračunskim korisnicima iz proračuna koji im nije nadležan - plaća MZO</t>
  </si>
  <si>
    <t>Pomoći proračunskim korisnicima iz proračuna koji im nije nadležan-OBŽ</t>
  </si>
  <si>
    <t>Donacije od pravnih i fizičkih osoba izvan općeg proračuna-UČENIČKA ZADRUGA</t>
  </si>
  <si>
    <t>Prihodi po posebnim propisima (naknada štete)</t>
  </si>
  <si>
    <t>VRSTA RASHODA / IZDATAKA</t>
  </si>
  <si>
    <t>Glavni program</t>
  </si>
  <si>
    <t>A00</t>
  </si>
  <si>
    <t>NOVA PROGRAMSKA KLASIFIKACIJA</t>
  </si>
  <si>
    <t>Program</t>
  </si>
  <si>
    <t>Aktivnost</t>
  </si>
  <si>
    <t>1.</t>
  </si>
  <si>
    <t>Opći prihodi i primitci</t>
  </si>
  <si>
    <t>1.1.</t>
  </si>
  <si>
    <t>Opći prihodi i primitci (nenamjenski)</t>
  </si>
  <si>
    <t>323</t>
  </si>
  <si>
    <t>Rashodi za usluge</t>
  </si>
  <si>
    <t>322</t>
  </si>
  <si>
    <t>Rashodi za materijal i energiju</t>
  </si>
  <si>
    <t>372</t>
  </si>
  <si>
    <t>Ostale naknade građanima i kućanstvima iz proračuna</t>
  </si>
  <si>
    <t>329</t>
  </si>
  <si>
    <t>Ostali nespomenuti rashodi poslovanja</t>
  </si>
  <si>
    <t>311</t>
  </si>
  <si>
    <t>Plaće (Bruto)</t>
  </si>
  <si>
    <t>313</t>
  </si>
  <si>
    <t>Doprinosi na plaće</t>
  </si>
  <si>
    <t>312</t>
  </si>
  <si>
    <t>Ostali rashodi za zaposlene</t>
  </si>
  <si>
    <t>321</t>
  </si>
  <si>
    <t>Naknade troškova zaposlenima</t>
  </si>
  <si>
    <t>343</t>
  </si>
  <si>
    <t>Ostali financijski rashodi</t>
  </si>
  <si>
    <t>422</t>
  </si>
  <si>
    <t>Postrojenja i oprema</t>
  </si>
  <si>
    <t>Tekući projekt</t>
  </si>
  <si>
    <t>1060</t>
  </si>
  <si>
    <t>REDOVNA DJELATNOST OSNOVNIH ŠKOLA</t>
  </si>
  <si>
    <t>A106002</t>
  </si>
  <si>
    <t>FINANCIRANJE TEMELJEM STVARNIH TROŠKOVA</t>
  </si>
  <si>
    <t>1.2.</t>
  </si>
  <si>
    <t>Decentralizirana funkcija-osnovno školstvo</t>
  </si>
  <si>
    <t>1061</t>
  </si>
  <si>
    <t>POSEBNI PROGRAMI OSNOVNIH ŠKOLA</t>
  </si>
  <si>
    <t>424</t>
  </si>
  <si>
    <t>Knjige, umjetnička djela i ostale izložbene vrijednosti</t>
  </si>
  <si>
    <t>Knjige</t>
  </si>
  <si>
    <t>OSIGURAJMO IM JEDNAKOST 7</t>
  </si>
  <si>
    <t>Plaće za zaposlene</t>
  </si>
  <si>
    <t>1062</t>
  </si>
  <si>
    <t>ULAGANJE U OBJEKTE OSNOVNIH ŠKOLA</t>
  </si>
  <si>
    <t>A106202</t>
  </si>
  <si>
    <t>UREĐENJE I OPREMANJE ŠKOLA</t>
  </si>
  <si>
    <t>1063</t>
  </si>
  <si>
    <t>TEKUĆE I INVESTICIJSKO ODRŽAVANJE OSNOVNIH ŠKOLA</t>
  </si>
  <si>
    <t>A106301</t>
  </si>
  <si>
    <t>A106001</t>
  </si>
  <si>
    <t>FINANCIRANJE TEMELJEM KRITERIJA</t>
  </si>
  <si>
    <t xml:space="preserve">1.1.1.    </t>
  </si>
  <si>
    <t>Prihodi iz nadležnog proračuna - PK Osnovne škole</t>
  </si>
  <si>
    <t>Rashodi za usluge - košnja</t>
  </si>
  <si>
    <t>Rashodi za usluge (voda, odvoz smeća i komunalna naknada)</t>
  </si>
  <si>
    <t>A106004</t>
  </si>
  <si>
    <t>RASHODI ZA ZAPOSLENE U OSNOVNIM ŠKOLAMA</t>
  </si>
  <si>
    <t>A106005</t>
  </si>
  <si>
    <t>OSTALI RASHODI ZA ZAPOSLENE U OSNOVNOM ŠKOLSTVU</t>
  </si>
  <si>
    <t>A106103</t>
  </si>
  <si>
    <t>UČENIČKE EKSKURZIJE</t>
  </si>
  <si>
    <t>A106104</t>
  </si>
  <si>
    <t>STRUČNA VIJEĆA, MENTORSTVA, NATJECANJA, STRUČNI ISPITI, KURIKULARNA REFORMA I CJELODNEVNA NASTAVA</t>
  </si>
  <si>
    <t>A106106</t>
  </si>
  <si>
    <t>PRODUŽENI BORAVAK</t>
  </si>
  <si>
    <t xml:space="preserve">1.1.2.    </t>
  </si>
  <si>
    <t>Opći prihodi (nenamjenski) - PK Osnovne škole</t>
  </si>
  <si>
    <t>A106108</t>
  </si>
  <si>
    <t>UČENIČKA ZADRUGA</t>
  </si>
  <si>
    <t>Besplatni obrok</t>
  </si>
  <si>
    <t>Tekuće pomoći iz državnog proračuna-preneseni višak</t>
  </si>
  <si>
    <t>Plaće za zaposlene (neprihvatljivi tr.)</t>
  </si>
  <si>
    <t>Doprinosi za obvezno zdravstveno osiguranje</t>
  </si>
  <si>
    <t>Doprinosi za obvezno zdravstveno osiguranje (neprihvatljivi tr.)</t>
  </si>
  <si>
    <t>Naknade za prijevoz na posao i s posla</t>
  </si>
  <si>
    <t>Inspekcijski nalazi</t>
  </si>
  <si>
    <t>Tekuće i investicijsko održavanje</t>
  </si>
  <si>
    <t>Rashodi za usluge (naknada štete)</t>
  </si>
  <si>
    <t>Ostali nespomenuti rashodi poslovanja (najam stana)</t>
  </si>
  <si>
    <t>Plaće (Bruto)-COP</t>
  </si>
  <si>
    <t>Sitan inventar</t>
  </si>
  <si>
    <t>Naknade troškova zaposlenima - Dnevnice i putni trošak na natjecanja</t>
  </si>
  <si>
    <t>Rashodi za materijal i energiju-OBROK ZA UČENIKE IZ UKRAJINE</t>
  </si>
  <si>
    <t>Rashodi za materijal i energiju-PLAĆA ZA UČITELJE U PB ZA DJECU IZ UKRAJINE</t>
  </si>
  <si>
    <t>Ostali nespomenuti rashodi poslovanja-UČENIČKA ZADRUGA</t>
  </si>
  <si>
    <t>Rashodi za materijal i energiju (mlijeko)</t>
  </si>
  <si>
    <t>Rashodi za materijal i energiju (voće i povrće)</t>
  </si>
  <si>
    <t>Knjige, umjetnička djela i ostale izložbene vrijednosti-udžbenici</t>
  </si>
  <si>
    <t>P0001</t>
  </si>
  <si>
    <t>P0002</t>
  </si>
  <si>
    <t>OŠ ANTUNA MIHANOVIĆA OSIJEK</t>
  </si>
  <si>
    <t>P0004</t>
  </si>
  <si>
    <t>P0003</t>
  </si>
  <si>
    <t>PRIHODI OD GRADA OSIJEKA</t>
  </si>
  <si>
    <t>FINANCIRANJE TEMELJEM KRITERIJA-GRAD</t>
  </si>
  <si>
    <t>1.2.1.</t>
  </si>
  <si>
    <t>FINANCIRANJE TEMELJEM STVARNIH TROŠKOVA-GRAD</t>
  </si>
  <si>
    <t>Rashodi za usluge-PRIJEVOZ UČENIKA GPP</t>
  </si>
  <si>
    <t>PRODUŽENI BORAVAK-GRAD-PLAĆE</t>
  </si>
  <si>
    <t>Obrok u produženom boravku za učenike iz Ukrajine</t>
  </si>
  <si>
    <t>A106112</t>
  </si>
  <si>
    <t>BESPLATNE HIGIJENSKE MENSTRUALNE POTREPŠTINE</t>
  </si>
  <si>
    <t>Tekuće donacije (BESPLATNE HIGIJENSKE POTREPŠTINE)</t>
  </si>
  <si>
    <t>T106111</t>
  </si>
  <si>
    <t>4.1.3.</t>
  </si>
  <si>
    <t>Fond za sufinaciranje provedbe EU projekata</t>
  </si>
  <si>
    <t>R5065</t>
  </si>
  <si>
    <t>Predfinanciranje EU projekata-PK</t>
  </si>
  <si>
    <t>Hitne intervencije</t>
  </si>
  <si>
    <t>Rashodi za usluge (VODA, ODVOZ SMEĆA I KOMUNALNA NAKNADA)</t>
  </si>
  <si>
    <t>Rashodi za usluge (ZDRAVSTVENI PREGLEDI)</t>
  </si>
  <si>
    <t>ŠKOLSKA SHEMA 4</t>
  </si>
  <si>
    <t>OSIGURAJMO IM JEDNAKOST 8</t>
  </si>
  <si>
    <t xml:space="preserve">Postrojenja i oprema </t>
  </si>
  <si>
    <t>Decentralizirana funkcija-osnovno školstvo-PRENESENI VIŠAK</t>
  </si>
  <si>
    <t>Servisi</t>
  </si>
  <si>
    <t>Besplatne menstrualne higijenske potrepštine</t>
  </si>
  <si>
    <t>T106118</t>
  </si>
  <si>
    <t>ŠKOLSKA KUHINJA 3</t>
  </si>
  <si>
    <t>Ostali rashodi za zaposlene (Božićnica i dar djeci)</t>
  </si>
  <si>
    <t>Decentralizirana funkcija-osnovno školstvo-preneseni višak</t>
  </si>
  <si>
    <t>Prihodi po posebnim propisima(produženi boravak)</t>
  </si>
  <si>
    <t>Prihodi po posebnim propisima (uplate polaznika stručnog osposobljavanja , sportska natjecanja i dr.)</t>
  </si>
  <si>
    <t>Pomoći proračunskim korisnicima iz proračuna koji im nije nadležan - besplatne hig.potr.</t>
  </si>
  <si>
    <t>Ostale naknade građanima i kućanstvima iz pror.-radne bilj.i radni udžb.</t>
  </si>
  <si>
    <t>UKUPAN PLAN NAKON REBALANSA</t>
  </si>
  <si>
    <t xml:space="preserve">Prihodi od nefinancijske imovine i naknade štete </t>
  </si>
  <si>
    <t>Manjak prihoda poslovanja</t>
  </si>
  <si>
    <t>R2995</t>
  </si>
  <si>
    <t xml:space="preserve">                                             PRIHODI</t>
  </si>
  <si>
    <t xml:space="preserve">                                               RASHODI</t>
  </si>
  <si>
    <t>Ostali rashodi za zaposlene(regres)</t>
  </si>
  <si>
    <t>Ostali rashodi za zaposlene (uskrsnica)</t>
  </si>
  <si>
    <t>BESPLATNE MENSTRUALNE HIGIJENSKE POTREŠTINE   A1001061A106112</t>
  </si>
  <si>
    <t>UREĐENJE I OPREMANJE ŠKOLA   A001062A106202</t>
  </si>
  <si>
    <t>1.1.4.</t>
  </si>
  <si>
    <t>Opći prihodi i primici</t>
  </si>
  <si>
    <t>Opći prihodi i primici (nenamjenski)</t>
  </si>
  <si>
    <t>Ostali rashodi za zaposlene (regres i uskrsnica)</t>
  </si>
  <si>
    <t>A106003</t>
  </si>
  <si>
    <t>Tekuće pomoći temeljem prijenos sredstava EU i od međ. org.-VIŠAK PRIHODA</t>
  </si>
  <si>
    <t>4.6.2.</t>
  </si>
  <si>
    <t>FINANCIRANJE TEMELJEM STVARNIH TROŠKOVA-GRAD-ENERGENTI</t>
  </si>
  <si>
    <t>Rashodi za materijal i energiju-ENERGENTI</t>
  </si>
  <si>
    <t>2. REBALANS</t>
  </si>
  <si>
    <t>NOVI IZNOS -NAKON 1.REBALANSA</t>
  </si>
  <si>
    <t>NOVI IZNOS -NAKON 2.REBALANSA</t>
  </si>
  <si>
    <t>PROMJENA +/-</t>
  </si>
  <si>
    <t>Naknade troškova zaposlenima-DNEVNICE</t>
  </si>
  <si>
    <t>Naknade za prijevoz na poslao i s posla</t>
  </si>
  <si>
    <t>Naknade za usluge (zdravstveni pregledi)</t>
  </si>
  <si>
    <t>Rashodi za materijal i energiju-OBROK ZA DJECU IZ UKRAJINE</t>
  </si>
  <si>
    <t>Prihodi od nefinancijske imovine i nadoknade štete s osnova osiguranja</t>
  </si>
  <si>
    <t>R1456</t>
  </si>
  <si>
    <t>R1457</t>
  </si>
  <si>
    <t>R1458</t>
  </si>
  <si>
    <t>R1459</t>
  </si>
  <si>
    <t>R1460</t>
  </si>
  <si>
    <t>R1461</t>
  </si>
  <si>
    <t>R1462</t>
  </si>
  <si>
    <t>R1463</t>
  </si>
  <si>
    <t xml:space="preserve">Manjak prihoda 2024. </t>
  </si>
  <si>
    <t>R1464</t>
  </si>
  <si>
    <t>R1465</t>
  </si>
  <si>
    <t>Rashodi za materijal i energiju-pedagoška dokumentacija</t>
  </si>
  <si>
    <t>R1466</t>
  </si>
  <si>
    <t xml:space="preserve">Rashodi za materijal i energiju </t>
  </si>
  <si>
    <t>R1467</t>
  </si>
  <si>
    <t>R1468</t>
  </si>
  <si>
    <t>Rashodi za usluge(zdravstveni i sistematski pregledi)</t>
  </si>
  <si>
    <t>Rashodi za usluge (prijevoz učenika GPP)</t>
  </si>
  <si>
    <t>R1470</t>
  </si>
  <si>
    <t>P0382</t>
  </si>
  <si>
    <t>R1471</t>
  </si>
  <si>
    <t>R1472</t>
  </si>
  <si>
    <t>Rashodi za materijal i energiju (višak 2024.)</t>
  </si>
  <si>
    <t>R1473</t>
  </si>
  <si>
    <t>Rashodi za usluge (višak 2024.)</t>
  </si>
  <si>
    <t>R1474</t>
  </si>
  <si>
    <t>R1476</t>
  </si>
  <si>
    <t>R1475</t>
  </si>
  <si>
    <t>3.1.</t>
  </si>
  <si>
    <t>7.</t>
  </si>
  <si>
    <t>7.5.</t>
  </si>
  <si>
    <t>R1477</t>
  </si>
  <si>
    <t>R1478</t>
  </si>
  <si>
    <t>P0400</t>
  </si>
  <si>
    <t>P0402</t>
  </si>
  <si>
    <t>R1479</t>
  </si>
  <si>
    <t>5.6.</t>
  </si>
  <si>
    <t>R1481</t>
  </si>
  <si>
    <t>R1480</t>
  </si>
  <si>
    <t>P0387</t>
  </si>
  <si>
    <t>R1482</t>
  </si>
  <si>
    <t>R1483</t>
  </si>
  <si>
    <t>R1484</t>
  </si>
  <si>
    <t>6.2.</t>
  </si>
  <si>
    <t>R1485</t>
  </si>
  <si>
    <t>R1486</t>
  </si>
  <si>
    <t>R1487</t>
  </si>
  <si>
    <t>R1488</t>
  </si>
  <si>
    <t>P0398</t>
  </si>
  <si>
    <t>4.8.</t>
  </si>
  <si>
    <t>R1489</t>
  </si>
  <si>
    <t>P0386</t>
  </si>
  <si>
    <t>P0384</t>
  </si>
  <si>
    <t>Ostali rashodi za zaposlene-str.ispiti(kandidati)-VIŠAK 2024.</t>
  </si>
  <si>
    <t>R1491</t>
  </si>
  <si>
    <t>R1492</t>
  </si>
  <si>
    <t>Naknade troškova zaposlenima -dnevnice i putni troš.na natj.VIŠAK 2024.</t>
  </si>
  <si>
    <t>R1493</t>
  </si>
  <si>
    <t>R1494</t>
  </si>
  <si>
    <t>R1495</t>
  </si>
  <si>
    <t>R1496</t>
  </si>
  <si>
    <t>R1497</t>
  </si>
  <si>
    <t>P0394</t>
  </si>
  <si>
    <t>R1498</t>
  </si>
  <si>
    <t>R1499</t>
  </si>
  <si>
    <t>R1500</t>
  </si>
  <si>
    <t>R1501</t>
  </si>
  <si>
    <t>P0395</t>
  </si>
  <si>
    <t>R1502</t>
  </si>
  <si>
    <t>5.7.</t>
  </si>
  <si>
    <t>R1503</t>
  </si>
  <si>
    <t>R1504</t>
  </si>
  <si>
    <t>P0396</t>
  </si>
  <si>
    <t>Prijenosi između pror.korisnika istog proračuna</t>
  </si>
  <si>
    <t>R4339</t>
  </si>
  <si>
    <t>P0723</t>
  </si>
  <si>
    <t>R1505</t>
  </si>
  <si>
    <t>R1506</t>
  </si>
  <si>
    <t>R1507</t>
  </si>
  <si>
    <t>R1508</t>
  </si>
  <si>
    <t>R1509</t>
  </si>
  <si>
    <t>R1510</t>
  </si>
  <si>
    <t>R1511</t>
  </si>
  <si>
    <t>FINANCIRANJE TEMELJEM STVARNIH TROŠKOVA-ENERGENTI</t>
  </si>
  <si>
    <t>R1512</t>
  </si>
  <si>
    <t>P0385</t>
  </si>
  <si>
    <t>R1513</t>
  </si>
  <si>
    <t>Plaće (RODITELJI)</t>
  </si>
  <si>
    <t>Rashodi za materijal i energiju(RODITELJI-RUČAK)</t>
  </si>
  <si>
    <t>R1514</t>
  </si>
  <si>
    <t>R1515</t>
  </si>
  <si>
    <t>P0391</t>
  </si>
  <si>
    <t>R1516</t>
  </si>
  <si>
    <t>P0397</t>
  </si>
  <si>
    <t>R1517</t>
  </si>
  <si>
    <t>Pomoći iz državnog proračuna- proračunski korisnici</t>
  </si>
  <si>
    <t>R1518</t>
  </si>
  <si>
    <t>P0390</t>
  </si>
  <si>
    <t>R1520</t>
  </si>
  <si>
    <t>A106116</t>
  </si>
  <si>
    <t>ŠKOLSKA KUHINJA 4</t>
  </si>
  <si>
    <t>R1521</t>
  </si>
  <si>
    <t>R1541</t>
  </si>
  <si>
    <t>R1542</t>
  </si>
  <si>
    <t>5.1.1.</t>
  </si>
  <si>
    <t>Pomoći iz državnog proračuna-</t>
  </si>
  <si>
    <t>Pomoći iz državnog proračuna -preneseni višak</t>
  </si>
  <si>
    <t>R1061 06</t>
  </si>
  <si>
    <t>R1061 05</t>
  </si>
  <si>
    <t>5.5.</t>
  </si>
  <si>
    <t>Pomoći EU</t>
  </si>
  <si>
    <t>R1543</t>
  </si>
  <si>
    <t>R1544</t>
  </si>
  <si>
    <t>R1545</t>
  </si>
  <si>
    <t>R1546</t>
  </si>
  <si>
    <t>ŠKOLSKA SHEMA 4   A001061A106118</t>
  </si>
  <si>
    <t>T106119</t>
  </si>
  <si>
    <t>P0009</t>
  </si>
  <si>
    <t>P0005</t>
  </si>
  <si>
    <t>P0008</t>
  </si>
  <si>
    <t>R1547</t>
  </si>
  <si>
    <t>R1548</t>
  </si>
  <si>
    <t>R4343</t>
  </si>
  <si>
    <t>R1549</t>
  </si>
  <si>
    <t>Ostali rashodi za zaposlene (neprihvatljivi trošak)</t>
  </si>
  <si>
    <t>Plaće za zaposlene (neprihvatljivi trošak)</t>
  </si>
  <si>
    <t>R1550</t>
  </si>
  <si>
    <t>R1551</t>
  </si>
  <si>
    <t>Dopr.za obvezno zdravstveno osiguranje (neprihvatljivi tr.)</t>
  </si>
  <si>
    <t>R1552</t>
  </si>
  <si>
    <t>Naknade troškova zaposlenima (neprihvatljivi trošak)</t>
  </si>
  <si>
    <t>R4344</t>
  </si>
  <si>
    <t>Rashodi za usluge (zdravstvenii pregledi)</t>
  </si>
  <si>
    <t xml:space="preserve">Tekuće pomoći temeljem prijenos sredstava EU </t>
  </si>
  <si>
    <t>R1554</t>
  </si>
  <si>
    <t>R1555</t>
  </si>
  <si>
    <t>R1556</t>
  </si>
  <si>
    <t>R1557</t>
  </si>
  <si>
    <t>R1558</t>
  </si>
  <si>
    <t>Rashodi za usluge (zdravstveni pregledi)</t>
  </si>
  <si>
    <t>T106120</t>
  </si>
  <si>
    <t>ŠKOLSKA SHEMA 5   A001061T106120</t>
  </si>
  <si>
    <t>P0006</t>
  </si>
  <si>
    <t>R1559</t>
  </si>
  <si>
    <t>R1560</t>
  </si>
  <si>
    <t>R1561</t>
  </si>
  <si>
    <t>R1562</t>
  </si>
  <si>
    <t>R1563</t>
  </si>
  <si>
    <t>R1564</t>
  </si>
  <si>
    <t>P0007</t>
  </si>
  <si>
    <t>R1565</t>
  </si>
  <si>
    <t>R1566</t>
  </si>
  <si>
    <t>R1567</t>
  </si>
  <si>
    <t>R1568</t>
  </si>
  <si>
    <t>R1569</t>
  </si>
  <si>
    <t>P0383</t>
  </si>
  <si>
    <t>R1570</t>
  </si>
  <si>
    <t>Tekuće pomoći iz državnog proračuna-pror.korisnici</t>
  </si>
  <si>
    <t>Postrojenja i oprema VIŠAK 2024.</t>
  </si>
  <si>
    <t>R1571</t>
  </si>
  <si>
    <t>R1572</t>
  </si>
  <si>
    <t>R1573</t>
  </si>
  <si>
    <t>P0392</t>
  </si>
  <si>
    <t>R1574</t>
  </si>
  <si>
    <t>R1575</t>
  </si>
  <si>
    <t>Učenička zadruga - VIŠAK 2024.</t>
  </si>
  <si>
    <t>Postrojenja i oprema-VIŠAK 2024.</t>
  </si>
  <si>
    <t>R1576</t>
  </si>
  <si>
    <t>Prihodi od prodanih stanova</t>
  </si>
  <si>
    <t>P0401</t>
  </si>
  <si>
    <t>R1577</t>
  </si>
  <si>
    <t>R1578</t>
  </si>
  <si>
    <t>R1579</t>
  </si>
  <si>
    <t>R1580</t>
  </si>
  <si>
    <t>R1581</t>
  </si>
  <si>
    <t>R1582</t>
  </si>
  <si>
    <t>R1583</t>
  </si>
  <si>
    <t>R1553</t>
  </si>
  <si>
    <t>R4219</t>
  </si>
  <si>
    <t>R4220</t>
  </si>
  <si>
    <t>R4221</t>
  </si>
  <si>
    <t>R4222</t>
  </si>
  <si>
    <t>R4223</t>
  </si>
  <si>
    <t xml:space="preserve">Plaće za zaposlene </t>
  </si>
  <si>
    <t>Ostali nespomenuti rashodi posl.-VIŠAK 2024. (psihologinja)</t>
  </si>
  <si>
    <t>Ostali nespomenuti rashodi posl.-VIŠAK 2024. (obroci-Ukrajinci)</t>
  </si>
  <si>
    <t>Ostali nespomenuti rashodi posl.-VIŠAK 2024. (sudski sporovi)</t>
  </si>
  <si>
    <t>Ostali nespomenuti rashodi posl.-VIŠAK 2024. (radni udžbenici)</t>
  </si>
  <si>
    <t>Manjak prihoda 2024.-(roditelji za PB)</t>
  </si>
  <si>
    <t>Višak prihoda 2024.-(stručno osposobljavanje-kandidati)</t>
  </si>
  <si>
    <t>Višak prihoda 2024. - (vlastiti prihodi)</t>
  </si>
  <si>
    <t>P0388</t>
  </si>
  <si>
    <t>Pomoći proračunskim korisnicima iz proračuna koji im nije nadležan-ŠK 3</t>
  </si>
  <si>
    <t>P0389</t>
  </si>
  <si>
    <t>Pomoći proračunskim korisnicima iz proračuna koji im nije nadležan -ŠK 4</t>
  </si>
  <si>
    <t>Pomoći proračunskim korisnicima iz proračuna koji im nije nadležan - za Ukrajince</t>
  </si>
  <si>
    <t>Pomoći proračunskim korisnicima iz proračuna koji im nije nadležan - knjige,oprema,udžb.</t>
  </si>
  <si>
    <t>P0393</t>
  </si>
  <si>
    <t>Donacije od pravnih i fizičkih osoba izvan općeg proračuna-UČENIČKE EKSKURZIJE</t>
  </si>
  <si>
    <t>P0399</t>
  </si>
  <si>
    <t>Prihodi od prodanih stanova-višak prihoda 2024.</t>
  </si>
  <si>
    <t>Opći prihodi i primitci (nenamjenski)-PK Osnovne škole</t>
  </si>
  <si>
    <t>Rashodi za materijal i energiju - PEDAGOŠKA DOKUMENTACIJA</t>
  </si>
  <si>
    <t>Pomoći iz državnog proračuna</t>
  </si>
  <si>
    <t>Rashodi za materijal i energiju - mlijeko i mliječni proizvodi</t>
  </si>
  <si>
    <t>Rashodi za materijal i energiju - voće i povrće</t>
  </si>
  <si>
    <t>Rashodi za materijal i energiju - voće i povrće (PREDUJAM)</t>
  </si>
  <si>
    <t>Rashodi za materijal i energiju- mlijeko i mliječni proizvodi PREDUJAM</t>
  </si>
  <si>
    <t>Doprinosi na plaće - ZO</t>
  </si>
  <si>
    <t>Doprinosi na plaće - ZO (neprihvatljivi trošak)</t>
  </si>
  <si>
    <t>Naknade za prijevoz na poslao i s posla (neprihvatljivi trošak)</t>
  </si>
  <si>
    <t>ŠKOLSKA SHEMA 5</t>
  </si>
  <si>
    <t>Predfinanciranje projekata-proračunski korisnici</t>
  </si>
  <si>
    <t>Rashodi za materijal i energiju - mlijeko i mliječni proizvodi (PDV)</t>
  </si>
  <si>
    <t>Rashodi za materijal i energiju - voće i povrće (PDV)</t>
  </si>
  <si>
    <t>Pomoći EU (predujam)</t>
  </si>
  <si>
    <t>Rashodi za materijal i energiju - voće i povrće - PREDUJAM</t>
  </si>
  <si>
    <t>Rashodi za materijal i energiju - mlijeko i mliječni proizvodi - PREDUJAM</t>
  </si>
  <si>
    <t>UKUPAN PLAN PRIHODA NAKON REBALANSA</t>
  </si>
  <si>
    <t>Manjak prihoda poslovanja 2024.</t>
  </si>
  <si>
    <t>Prijenosi između pror.korisnika istog proračuna (škola-školi)</t>
  </si>
  <si>
    <t>R1469</t>
  </si>
  <si>
    <t>P0010</t>
  </si>
  <si>
    <t>R1490</t>
  </si>
  <si>
    <t>Ostali nespomenuti rashodi posl.-VIŠAK 2024. (stručni ispiti)</t>
  </si>
  <si>
    <t>Donacije-višak prihoda 2024. - UČENIČKA ZADRUGA</t>
  </si>
  <si>
    <t>R4488</t>
  </si>
  <si>
    <t>Ostali nespomenuti rashodi poslovanja-ŠKOLA U PRIRODI ZA UČENIKE IZ UKRAJINE</t>
  </si>
  <si>
    <t>R4595</t>
  </si>
  <si>
    <t>Ostali nespomenuti rashodi poslovanja-Izvanučionička nastava za učenike iz Ukrajine</t>
  </si>
  <si>
    <t>Pomoći proračunskim korisnicima iz proračuna koji im nije nadležan - str.ispiti,ŽSV,ment.,izvanučionička nastava-Ukrajinci</t>
  </si>
  <si>
    <t>R4609</t>
  </si>
  <si>
    <t>P0389-01</t>
  </si>
  <si>
    <t>Manjak prihoda 2024. - ŠK 3</t>
  </si>
  <si>
    <t>VIŠAK PRIHODA IZ 2024.</t>
  </si>
  <si>
    <t>7.5.1.</t>
  </si>
  <si>
    <t>Prihodi od nefinancijske imovine i naknade štete - PK-PRENESENI VIŠAK</t>
  </si>
  <si>
    <t>R4728</t>
  </si>
  <si>
    <t>Postrojenje i oprema -VIŠAK 2024.</t>
  </si>
  <si>
    <t>6.2.2.</t>
  </si>
  <si>
    <t>Tekuće donacije-PK-PRENESENI VIŠAK</t>
  </si>
  <si>
    <t>R4727</t>
  </si>
  <si>
    <t>Postrojenje i oprema-VIŠAK 2024.</t>
  </si>
  <si>
    <t>4.8.1.</t>
  </si>
  <si>
    <t>Prihodi po posebnim propisima-PK-PRENESENI VIŠAK</t>
  </si>
  <si>
    <t>A100801</t>
  </si>
  <si>
    <t>Izvor</t>
  </si>
  <si>
    <t>Manjak prihoda i primitaka</t>
  </si>
  <si>
    <t>Pomoći iz državnog proračuna-proračunski korisnici</t>
  </si>
  <si>
    <t>5.6.1.</t>
  </si>
  <si>
    <t>Pomoći iz državnog proračuna-PK-PRENESENI VIŠAK</t>
  </si>
  <si>
    <t>Prihodi za posebne namjene-PK-PRENESENI VIŠAK</t>
  </si>
  <si>
    <r>
      <t>Rashodi za materijal i energiju-</t>
    </r>
    <r>
      <rPr>
        <b/>
        <sz val="8"/>
        <rFont val="Arial"/>
        <family val="2"/>
        <charset val="238"/>
      </rPr>
      <t>mlijeko i mliječni proizvodi</t>
    </r>
  </si>
  <si>
    <r>
      <t>Rashodi za materijal i energiju-</t>
    </r>
    <r>
      <rPr>
        <b/>
        <sz val="8"/>
        <rFont val="Arial"/>
        <family val="2"/>
        <charset val="238"/>
      </rPr>
      <t>voće i povrće</t>
    </r>
  </si>
  <si>
    <r>
      <t>Rashodi za materijal i energiju-</t>
    </r>
    <r>
      <rPr>
        <b/>
        <sz val="8"/>
        <rFont val="Arial"/>
        <family val="2"/>
        <charset val="238"/>
      </rPr>
      <t>voće i povrće - PREDUJAM</t>
    </r>
  </si>
  <si>
    <r>
      <t>Rashodi za materijal i energiju-</t>
    </r>
    <r>
      <rPr>
        <b/>
        <sz val="8"/>
        <rFont val="Arial"/>
        <family val="2"/>
        <charset val="238"/>
      </rPr>
      <t>mlijeko i mliječni proizvodi - PREDUJAM</t>
    </r>
  </si>
  <si>
    <r>
      <t xml:space="preserve">Rashodi za materijal i energiju </t>
    </r>
    <r>
      <rPr>
        <b/>
        <sz val="8"/>
        <rFont val="Arial"/>
        <family val="2"/>
        <charset val="238"/>
      </rPr>
      <t>- mlijeko i mliječni prizvodi</t>
    </r>
  </si>
  <si>
    <r>
      <t xml:space="preserve">Rashodi za materijal i energiju </t>
    </r>
    <r>
      <rPr>
        <b/>
        <sz val="8"/>
        <rFont val="Arial"/>
        <family val="2"/>
        <charset val="238"/>
      </rPr>
      <t>- voće i povrće</t>
    </r>
  </si>
  <si>
    <r>
      <t xml:space="preserve">Rashodi za materijal i energiju </t>
    </r>
    <r>
      <rPr>
        <b/>
        <sz val="8"/>
        <rFont val="Arial"/>
        <family val="2"/>
        <charset val="238"/>
      </rPr>
      <t>- mlijeko i mliječni prizvodi (PDV)</t>
    </r>
  </si>
  <si>
    <r>
      <t xml:space="preserve">Rashodi za materijal i energiju </t>
    </r>
    <r>
      <rPr>
        <b/>
        <sz val="8"/>
        <rFont val="Arial"/>
        <family val="2"/>
        <charset val="238"/>
      </rPr>
      <t>- voće i povrće (PDV)</t>
    </r>
  </si>
  <si>
    <r>
      <t xml:space="preserve">Rashodi za materijal i energiju </t>
    </r>
    <r>
      <rPr>
        <b/>
        <sz val="8"/>
        <rFont val="Arial"/>
        <family val="2"/>
        <charset val="238"/>
      </rPr>
      <t>- voće i povrće PREDUJAM</t>
    </r>
  </si>
  <si>
    <r>
      <t xml:space="preserve">Rashodi za materijal i energiju </t>
    </r>
    <r>
      <rPr>
        <b/>
        <sz val="8"/>
        <rFont val="Arial"/>
        <family val="2"/>
        <charset val="238"/>
      </rPr>
      <t>- mlijeko i mliječni prizvodi PREDUJAM</t>
    </r>
  </si>
  <si>
    <t xml:space="preserve"> 2. REBALANS FINANCIJSKOG PLANA ZA 2025.g.</t>
  </si>
  <si>
    <t>3.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</si>
</sst>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#,##0.00;\-\ #,##0.00"/>
    <numFmt numFmtId="165" formatCode="#,##0.00\ [$€-1];[Red]\-#,##0.00\ [$€-1]"/>
  </numFmts>
  <fonts count="2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9"/>
      <color rgb="FF252EEB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rgb="FF252EEB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color theme="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3535FF"/>
        <bgColor rgb="FF3535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A3C9B9"/>
        <bgColor rgb="FFA3C9B9"/>
      </patternFill>
    </fill>
    <fill>
      <patternFill patternType="none">
        <fgColor rgb="FFA3C9B9"/>
        <bgColor rgb="FFA3C9B9"/>
      </patternFill>
    </fill>
    <fill>
      <patternFill patternType="solid">
        <fgColor rgb="FFFFFF97"/>
        <bgColor rgb="FFFFFF97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86CCBF"/>
        <bgColor rgb="FFFFEE75"/>
      </patternFill>
    </fill>
    <fill>
      <patternFill patternType="solid">
        <fgColor rgb="FF86CCBF"/>
        <bgColor indexed="64"/>
      </patternFill>
    </fill>
    <fill>
      <patternFill patternType="solid">
        <fgColor rgb="FF86CCBF"/>
        <bgColor rgb="FFA3C9B9"/>
      </patternFill>
    </fill>
    <fill>
      <patternFill patternType="solid">
        <fgColor rgb="FFFFFF99"/>
        <bgColor rgb="FFFFEE75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6">
    <xf numFmtId="0" fontId="1" fillId="0" borderId="0" xfId="0" applyFont="1" applyFill="1" applyBorder="1"/>
    <xf numFmtId="0" fontId="3" fillId="11" borderId="0" xfId="1" applyFont="1" applyFill="1" applyAlignment="1">
      <alignment horizontal="left" vertical="center" wrapText="1" readingOrder="1"/>
    </xf>
    <xf numFmtId="0" fontId="4" fillId="12" borderId="0" xfId="1" applyFont="1" applyFill="1" applyAlignment="1">
      <alignment vertical="center" wrapText="1" readingOrder="1"/>
    </xf>
    <xf numFmtId="164" fontId="4" fillId="13" borderId="0" xfId="1" applyNumberFormat="1" applyFont="1" applyFill="1" applyAlignment="1">
      <alignment horizontal="right" vertical="center" wrapText="1" readingOrder="1"/>
    </xf>
    <xf numFmtId="0" fontId="4" fillId="10" borderId="0" xfId="1" applyFont="1" applyFill="1" applyAlignment="1">
      <alignment horizontal="left" vertical="center" wrapText="1" readingOrder="1"/>
    </xf>
    <xf numFmtId="0" fontId="4" fillId="10" borderId="0" xfId="1" applyFont="1" applyFill="1" applyAlignment="1">
      <alignment vertical="center" wrapText="1" readingOrder="1"/>
    </xf>
    <xf numFmtId="164" fontId="4" fillId="10" borderId="0" xfId="1" applyNumberFormat="1" applyFont="1" applyFill="1" applyAlignment="1">
      <alignment horizontal="right" vertical="center" wrapText="1" readingOrder="1"/>
    </xf>
    <xf numFmtId="0" fontId="4" fillId="3" borderId="0" xfId="1" applyFont="1" applyFill="1" applyAlignment="1">
      <alignment horizontal="left" vertical="center" wrapText="1" readingOrder="1"/>
    </xf>
    <xf numFmtId="0" fontId="4" fillId="3" borderId="0" xfId="1" applyFont="1" applyFill="1" applyAlignment="1">
      <alignment vertical="center" wrapText="1" readingOrder="1"/>
    </xf>
    <xf numFmtId="164" fontId="4" fillId="3" borderId="0" xfId="1" applyNumberFormat="1" applyFont="1" applyFill="1" applyAlignment="1">
      <alignment horizontal="right" vertical="center" wrapText="1" readingOrder="1"/>
    </xf>
    <xf numFmtId="0" fontId="4" fillId="4" borderId="0" xfId="1" applyFont="1" applyFill="1" applyAlignment="1">
      <alignment horizontal="left" vertical="center" wrapText="1" readingOrder="1"/>
    </xf>
    <xf numFmtId="0" fontId="4" fillId="4" borderId="0" xfId="1" applyFont="1" applyFill="1" applyAlignment="1">
      <alignment vertical="center" wrapText="1" readingOrder="1"/>
    </xf>
    <xf numFmtId="164" fontId="4" fillId="4" borderId="0" xfId="1" applyNumberFormat="1" applyFont="1" applyFill="1" applyAlignment="1">
      <alignment horizontal="right" vertical="center" wrapText="1" readingOrder="1"/>
    </xf>
    <xf numFmtId="0" fontId="4" fillId="7" borderId="0" xfId="1" applyFont="1" applyFill="1" applyAlignment="1">
      <alignment horizontal="left" vertical="center" wrapText="1" readingOrder="1"/>
    </xf>
    <xf numFmtId="0" fontId="4" fillId="7" borderId="0" xfId="1" applyFont="1" applyFill="1" applyAlignment="1">
      <alignment vertical="center" wrapText="1" readingOrder="1"/>
    </xf>
    <xf numFmtId="164" fontId="4" fillId="7" borderId="0" xfId="1" applyNumberFormat="1" applyFont="1" applyFill="1" applyAlignment="1">
      <alignment horizontal="right" vertical="center" wrapText="1" readingOrder="1"/>
    </xf>
    <xf numFmtId="0" fontId="3" fillId="6" borderId="0" xfId="1" applyFont="1" applyFill="1" applyAlignment="1">
      <alignment horizontal="left" vertical="center" wrapText="1" readingOrder="1"/>
    </xf>
    <xf numFmtId="0" fontId="3" fillId="6" borderId="0" xfId="1" applyFont="1" applyFill="1" applyAlignment="1">
      <alignment vertical="center" wrapText="1" readingOrder="1"/>
    </xf>
    <xf numFmtId="164" fontId="3" fillId="6" borderId="0" xfId="1" applyNumberFormat="1" applyFont="1" applyFill="1" applyAlignment="1">
      <alignment horizontal="right" vertical="center" wrapText="1" readingOrder="1"/>
    </xf>
    <xf numFmtId="0" fontId="4" fillId="6" borderId="0" xfId="1" applyFont="1" applyFill="1" applyAlignment="1">
      <alignment horizontal="left" vertical="center" wrapText="1" readingOrder="1"/>
    </xf>
    <xf numFmtId="0" fontId="4" fillId="9" borderId="0" xfId="1" applyFont="1" applyFill="1" applyAlignment="1">
      <alignment horizontal="left" vertical="center" wrapText="1" readingOrder="1"/>
    </xf>
    <xf numFmtId="0" fontId="4" fillId="9" borderId="0" xfId="1" applyFont="1" applyFill="1" applyAlignment="1">
      <alignment vertical="center" wrapText="1" readingOrder="1"/>
    </xf>
    <xf numFmtId="164" fontId="4" fillId="9" borderId="0" xfId="1" applyNumberFormat="1" applyFont="1" applyFill="1" applyAlignment="1">
      <alignment horizontal="right" vertical="center" wrapText="1" readingOrder="1"/>
    </xf>
    <xf numFmtId="0" fontId="4" fillId="6" borderId="0" xfId="1" applyFont="1" applyFill="1" applyAlignment="1">
      <alignment vertical="center" wrapText="1" readingOrder="1"/>
    </xf>
    <xf numFmtId="164" fontId="4" fillId="6" borderId="0" xfId="1" applyNumberFormat="1" applyFont="1" applyFill="1" applyAlignment="1">
      <alignment horizontal="right" vertical="center" wrapText="1" readingOrder="1"/>
    </xf>
    <xf numFmtId="4" fontId="6" fillId="0" borderId="0" xfId="0" applyNumberFormat="1" applyFont="1"/>
    <xf numFmtId="4" fontId="6" fillId="0" borderId="0" xfId="0" applyNumberFormat="1" applyFont="1" applyBorder="1"/>
    <xf numFmtId="0" fontId="11" fillId="0" borderId="0" xfId="0" applyFont="1" applyFill="1" applyBorder="1"/>
    <xf numFmtId="4" fontId="6" fillId="0" borderId="5" xfId="0" applyNumberFormat="1" applyFont="1" applyBorder="1"/>
    <xf numFmtId="164" fontId="3" fillId="6" borderId="0" xfId="1" applyNumberFormat="1" applyFont="1" applyFill="1" applyBorder="1" applyAlignment="1">
      <alignment horizontal="right" vertical="center" wrapText="1" readingOrder="1"/>
    </xf>
    <xf numFmtId="164" fontId="10" fillId="0" borderId="0" xfId="0" applyNumberFormat="1" applyFont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5" fillId="0" borderId="0" xfId="0" applyFont="1" applyFill="1" applyBorder="1"/>
    <xf numFmtId="164" fontId="3" fillId="0" borderId="0" xfId="1" applyNumberFormat="1" applyFont="1" applyFill="1" applyBorder="1" applyAlignment="1">
      <alignment horizontal="right" vertical="center" wrapText="1" readingOrder="1"/>
    </xf>
    <xf numFmtId="0" fontId="4" fillId="4" borderId="0" xfId="1" applyFont="1" applyFill="1" applyAlignment="1">
      <alignment vertical="center" readingOrder="1"/>
    </xf>
    <xf numFmtId="0" fontId="1" fillId="0" borderId="5" xfId="0" applyFont="1" applyFill="1" applyBorder="1"/>
    <xf numFmtId="0" fontId="3" fillId="6" borderId="0" xfId="1" applyNumberFormat="1" applyFont="1" applyFill="1" applyBorder="1" applyAlignment="1">
      <alignment vertical="center" wrapText="1" readingOrder="1"/>
    </xf>
    <xf numFmtId="0" fontId="9" fillId="0" borderId="0" xfId="0" applyFont="1" applyFill="1" applyBorder="1"/>
    <xf numFmtId="0" fontId="13" fillId="0" borderId="0" xfId="0" applyFont="1" applyFill="1" applyBorder="1" applyAlignment="1"/>
    <xf numFmtId="0" fontId="1" fillId="0" borderId="0" xfId="0" applyFont="1" applyFill="1" applyBorder="1" applyAlignment="1"/>
    <xf numFmtId="0" fontId="4" fillId="10" borderId="0" xfId="1" applyNumberFormat="1" applyFont="1" applyFill="1" applyBorder="1" applyAlignment="1">
      <alignment vertical="center" wrapText="1" readingOrder="1"/>
    </xf>
    <xf numFmtId="0" fontId="16" fillId="0" borderId="1" xfId="1" applyNumberFormat="1" applyFont="1" applyFill="1" applyBorder="1" applyAlignment="1">
      <alignment horizontal="center" vertical="center" wrapText="1" readingOrder="1"/>
    </xf>
    <xf numFmtId="164" fontId="4" fillId="2" borderId="0" xfId="1" applyNumberFormat="1" applyFont="1" applyFill="1" applyBorder="1" applyAlignment="1">
      <alignment horizontal="right" vertical="center" wrapText="1" readingOrder="1"/>
    </xf>
    <xf numFmtId="164" fontId="4" fillId="9" borderId="0" xfId="1" applyNumberFormat="1" applyFont="1" applyFill="1" applyBorder="1" applyAlignment="1">
      <alignment horizontal="right" vertical="center" wrapText="1" readingOrder="1"/>
    </xf>
    <xf numFmtId="164" fontId="4" fillId="10" borderId="0" xfId="1" applyNumberFormat="1" applyFont="1" applyFill="1" applyBorder="1" applyAlignment="1">
      <alignment horizontal="right" vertical="center" wrapText="1" readingOrder="1"/>
    </xf>
    <xf numFmtId="164" fontId="4" fillId="3" borderId="0" xfId="1" applyNumberFormat="1" applyFont="1" applyFill="1" applyBorder="1" applyAlignment="1">
      <alignment horizontal="right" vertical="center" wrapText="1" readingOrder="1"/>
    </xf>
    <xf numFmtId="164" fontId="4" fillId="4" borderId="0" xfId="1" applyNumberFormat="1" applyFont="1" applyFill="1" applyBorder="1" applyAlignment="1">
      <alignment horizontal="right" vertical="center" wrapText="1" readingOrder="1"/>
    </xf>
    <xf numFmtId="164" fontId="4" fillId="14" borderId="0" xfId="1" applyNumberFormat="1" applyFont="1" applyFill="1" applyBorder="1" applyAlignment="1">
      <alignment horizontal="right" vertical="center" wrapText="1" readingOrder="1"/>
    </xf>
    <xf numFmtId="164" fontId="4" fillId="5" borderId="0" xfId="1" applyNumberFormat="1" applyFont="1" applyFill="1" applyBorder="1" applyAlignment="1">
      <alignment horizontal="right" vertical="center" wrapText="1" readingOrder="1"/>
    </xf>
    <xf numFmtId="164" fontId="4" fillId="6" borderId="0" xfId="1" applyNumberFormat="1" applyFont="1" applyFill="1" applyBorder="1" applyAlignment="1">
      <alignment horizontal="right" vertical="center" wrapText="1" readingOrder="1"/>
    </xf>
    <xf numFmtId="164" fontId="4" fillId="7" borderId="0" xfId="1" applyNumberFormat="1" applyFont="1" applyFill="1" applyBorder="1" applyAlignment="1">
      <alignment horizontal="right" vertical="center" wrapText="1" readingOrder="1"/>
    </xf>
    <xf numFmtId="164" fontId="17" fillId="6" borderId="0" xfId="1" applyNumberFormat="1" applyFont="1" applyFill="1" applyBorder="1" applyAlignment="1">
      <alignment horizontal="right" vertical="center" wrapText="1" readingOrder="1"/>
    </xf>
    <xf numFmtId="164" fontId="18" fillId="6" borderId="0" xfId="1" applyNumberFormat="1" applyFont="1" applyFill="1" applyBorder="1" applyAlignment="1">
      <alignment horizontal="right" vertical="center" wrapText="1" readingOrder="1"/>
    </xf>
    <xf numFmtId="164" fontId="19" fillId="6" borderId="8" xfId="1" applyNumberFormat="1" applyFont="1" applyFill="1" applyBorder="1" applyAlignment="1">
      <alignment horizontal="right" vertical="center" wrapText="1" readingOrder="1"/>
    </xf>
    <xf numFmtId="164" fontId="19" fillId="6" borderId="0" xfId="1" applyNumberFormat="1" applyFont="1" applyFill="1" applyBorder="1" applyAlignment="1">
      <alignment horizontal="right" vertical="center" wrapText="1" readingOrder="1"/>
    </xf>
    <xf numFmtId="164" fontId="19" fillId="6" borderId="10" xfId="1" applyNumberFormat="1" applyFont="1" applyFill="1" applyBorder="1" applyAlignment="1">
      <alignment horizontal="right" vertical="center" wrapText="1" readingOrder="1"/>
    </xf>
    <xf numFmtId="0" fontId="18" fillId="6" borderId="0" xfId="1" applyNumberFormat="1" applyFont="1" applyFill="1" applyBorder="1" applyAlignment="1">
      <alignment vertical="center" readingOrder="1"/>
    </xf>
    <xf numFmtId="14" fontId="4" fillId="7" borderId="0" xfId="1" applyNumberFormat="1" applyFont="1" applyFill="1" applyAlignment="1">
      <alignment horizontal="left" vertical="center" wrapText="1" readingOrder="1"/>
    </xf>
    <xf numFmtId="0" fontId="21" fillId="0" borderId="0" xfId="0" applyFont="1"/>
    <xf numFmtId="0" fontId="21" fillId="0" borderId="0" xfId="0" applyFont="1" applyFill="1" applyBorder="1"/>
    <xf numFmtId="4" fontId="21" fillId="0" borderId="0" xfId="0" applyNumberFormat="1" applyFont="1"/>
    <xf numFmtId="164" fontId="22" fillId="6" borderId="0" xfId="1" applyNumberFormat="1" applyFont="1" applyFill="1" applyBorder="1" applyAlignment="1">
      <alignment horizontal="right" vertical="center" wrapText="1" readingOrder="1"/>
    </xf>
    <xf numFmtId="0" fontId="16" fillId="0" borderId="1" xfId="1" applyNumberFormat="1" applyFont="1" applyFill="1" applyBorder="1" applyAlignment="1">
      <alignment horizontal="left" vertical="center" wrapText="1" readingOrder="1"/>
    </xf>
    <xf numFmtId="0" fontId="3" fillId="0" borderId="4" xfId="1" applyNumberFormat="1" applyFont="1" applyFill="1" applyBorder="1" applyAlignment="1">
      <alignment horizontal="right" vertical="center" wrapText="1" readingOrder="1"/>
    </xf>
    <xf numFmtId="164" fontId="4" fillId="0" borderId="0" xfId="1" applyNumberFormat="1" applyFont="1" applyFill="1" applyBorder="1" applyAlignment="1">
      <alignment horizontal="right" vertical="center" wrapText="1" readingOrder="1"/>
    </xf>
    <xf numFmtId="164" fontId="4" fillId="4" borderId="4" xfId="1" applyNumberFormat="1" applyFont="1" applyFill="1" applyBorder="1" applyAlignment="1">
      <alignment horizontal="right" vertical="center" wrapText="1" readingOrder="1"/>
    </xf>
    <xf numFmtId="164" fontId="4" fillId="7" borderId="4" xfId="1" applyNumberFormat="1" applyFont="1" applyFill="1" applyBorder="1" applyAlignment="1">
      <alignment horizontal="right" vertical="center" wrapText="1" readingOrder="1"/>
    </xf>
    <xf numFmtId="0" fontId="8" fillId="0" borderId="12" xfId="0" applyFont="1" applyBorder="1"/>
    <xf numFmtId="164" fontId="15" fillId="6" borderId="13" xfId="1" applyNumberFormat="1" applyFont="1" applyFill="1" applyBorder="1" applyAlignment="1">
      <alignment horizontal="right" vertical="center" wrapText="1" readingOrder="1"/>
    </xf>
    <xf numFmtId="164" fontId="15" fillId="6" borderId="11" xfId="1" applyNumberFormat="1" applyFont="1" applyFill="1" applyBorder="1" applyAlignment="1">
      <alignment horizontal="right" vertical="center" wrapText="1" readingOrder="1"/>
    </xf>
    <xf numFmtId="4" fontId="7" fillId="0" borderId="0" xfId="0" applyNumberFormat="1" applyFont="1" applyFill="1" applyBorder="1"/>
    <xf numFmtId="0" fontId="20" fillId="0" borderId="0" xfId="0" applyFont="1" applyFill="1" applyBorder="1"/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>
      <alignment horizontal="left" vertical="center" wrapText="1" readingOrder="1"/>
    </xf>
    <xf numFmtId="0" fontId="3" fillId="0" borderId="0" xfId="1" applyNumberFormat="1" applyFont="1" applyFill="1" applyBorder="1" applyAlignment="1">
      <alignment vertical="center" wrapText="1" readingOrder="1"/>
    </xf>
    <xf numFmtId="0" fontId="3" fillId="6" borderId="0" xfId="1" applyNumberFormat="1" applyFont="1" applyFill="1" applyBorder="1" applyAlignment="1">
      <alignment horizontal="left" wrapText="1"/>
    </xf>
    <xf numFmtId="0" fontId="3" fillId="6" borderId="0" xfId="1" applyNumberFormat="1" applyFont="1" applyFill="1" applyBorder="1" applyAlignment="1">
      <alignment horizontal="left" vertical="center" wrapText="1" readingOrder="1"/>
    </xf>
    <xf numFmtId="0" fontId="12" fillId="0" borderId="0" xfId="0" applyFont="1" applyFill="1" applyBorder="1"/>
    <xf numFmtId="0" fontId="1" fillId="0" borderId="0" xfId="0" applyFont="1" applyFill="1" applyBorder="1"/>
    <xf numFmtId="164" fontId="24" fillId="2" borderId="0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0" fontId="4" fillId="2" borderId="0" xfId="1" applyNumberFormat="1" applyFont="1" applyFill="1" applyBorder="1" applyAlignment="1">
      <alignment horizontal="left" vertical="center" wrapText="1" readingOrder="1"/>
    </xf>
    <xf numFmtId="0" fontId="4" fillId="2" borderId="0" xfId="1" applyNumberFormat="1" applyFont="1" applyFill="1" applyBorder="1" applyAlignment="1">
      <alignment vertical="center" wrapText="1" readingOrder="1"/>
    </xf>
    <xf numFmtId="0" fontId="4" fillId="3" borderId="0" xfId="1" applyNumberFormat="1" applyFont="1" applyFill="1" applyBorder="1" applyAlignment="1">
      <alignment horizontal="left" vertical="center" wrapText="1" readingOrder="1"/>
    </xf>
    <xf numFmtId="0" fontId="4" fillId="3" borderId="0" xfId="1" applyNumberFormat="1" applyFont="1" applyFill="1" applyBorder="1" applyAlignment="1">
      <alignment vertical="center" wrapText="1" readingOrder="1"/>
    </xf>
    <xf numFmtId="0" fontId="4" fillId="4" borderId="2" xfId="1" applyNumberFormat="1" applyFont="1" applyFill="1" applyBorder="1" applyAlignment="1">
      <alignment horizontal="left" vertical="center" wrapText="1" readingOrder="1"/>
    </xf>
    <xf numFmtId="0" fontId="4" fillId="4" borderId="4" xfId="1" applyNumberFormat="1" applyFont="1" applyFill="1" applyBorder="1" applyAlignment="1">
      <alignment horizontal="left" vertical="center" wrapText="1" readingOrder="1"/>
    </xf>
    <xf numFmtId="0" fontId="4" fillId="4" borderId="4" xfId="1" applyNumberFormat="1" applyFont="1" applyFill="1" applyBorder="1" applyAlignment="1">
      <alignment vertical="center" wrapText="1" readingOrder="1"/>
    </xf>
    <xf numFmtId="0" fontId="4" fillId="5" borderId="0" xfId="1" applyNumberFormat="1" applyFont="1" applyFill="1" applyBorder="1" applyAlignment="1">
      <alignment horizontal="left" vertical="center" wrapText="1" readingOrder="1"/>
    </xf>
    <xf numFmtId="0" fontId="4" fillId="5" borderId="0" xfId="1" applyNumberFormat="1" applyFont="1" applyFill="1" applyBorder="1" applyAlignment="1">
      <alignment vertical="center" wrapText="1" readingOrder="1"/>
    </xf>
    <xf numFmtId="0" fontId="4" fillId="6" borderId="0" xfId="1" applyNumberFormat="1" applyFont="1" applyFill="1" applyBorder="1" applyAlignment="1">
      <alignment horizontal="left" vertical="center" wrapText="1" readingOrder="1"/>
    </xf>
    <xf numFmtId="0" fontId="4" fillId="6" borderId="0" xfId="1" applyNumberFormat="1" applyFont="1" applyFill="1" applyBorder="1" applyAlignment="1">
      <alignment vertical="center" wrapText="1" readingOrder="1"/>
    </xf>
    <xf numFmtId="0" fontId="3" fillId="6" borderId="3" xfId="1" applyNumberFormat="1" applyFont="1" applyFill="1" applyBorder="1" applyAlignment="1">
      <alignment horizontal="left" vertical="center" wrapText="1" readingOrder="1"/>
    </xf>
    <xf numFmtId="0" fontId="4" fillId="6" borderId="3" xfId="1" applyNumberFormat="1" applyFont="1" applyFill="1" applyBorder="1" applyAlignment="1">
      <alignment horizontal="left" vertical="center" wrapText="1" readingOrder="1"/>
    </xf>
    <xf numFmtId="0" fontId="3" fillId="6" borderId="4" xfId="1" applyNumberFormat="1" applyFont="1" applyFill="1" applyBorder="1" applyAlignment="1">
      <alignment horizontal="left" vertical="center" wrapText="1" readingOrder="1"/>
    </xf>
    <xf numFmtId="0" fontId="3" fillId="6" borderId="8" xfId="1" applyNumberFormat="1" applyFont="1" applyFill="1" applyBorder="1" applyAlignment="1">
      <alignment horizontal="left" vertical="center" wrapText="1" readingOrder="1"/>
    </xf>
    <xf numFmtId="0" fontId="23" fillId="6" borderId="0" xfId="1" applyNumberFormat="1" applyFont="1" applyFill="1" applyBorder="1" applyAlignment="1">
      <alignment vertical="center" wrapText="1" readingOrder="1"/>
    </xf>
    <xf numFmtId="0" fontId="19" fillId="6" borderId="0" xfId="1" applyNumberFormat="1" applyFont="1" applyFill="1" applyBorder="1" applyAlignment="1">
      <alignment vertical="center" readingOrder="1"/>
    </xf>
    <xf numFmtId="0" fontId="4" fillId="4" borderId="0" xfId="1" applyNumberFormat="1" applyFont="1" applyFill="1" applyBorder="1" applyAlignment="1">
      <alignment horizontal="left" vertical="center" wrapText="1" readingOrder="1"/>
    </xf>
    <xf numFmtId="0" fontId="4" fillId="4" borderId="0" xfId="1" applyNumberFormat="1" applyFont="1" applyFill="1" applyBorder="1" applyAlignment="1">
      <alignment vertical="center" wrapText="1" readingOrder="1"/>
    </xf>
    <xf numFmtId="0" fontId="4" fillId="7" borderId="2" xfId="1" applyNumberFormat="1" applyFont="1" applyFill="1" applyBorder="1" applyAlignment="1">
      <alignment horizontal="left" vertical="center" wrapText="1" readingOrder="1"/>
    </xf>
    <xf numFmtId="0" fontId="4" fillId="7" borderId="4" xfId="1" applyNumberFormat="1" applyFont="1" applyFill="1" applyBorder="1" applyAlignment="1">
      <alignment horizontal="left" vertical="center" wrapText="1" readingOrder="1"/>
    </xf>
    <xf numFmtId="0" fontId="4" fillId="7" borderId="4" xfId="1" applyNumberFormat="1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horizontal="left" vertical="top"/>
    </xf>
    <xf numFmtId="0" fontId="1" fillId="0" borderId="0" xfId="0" applyFont="1"/>
    <xf numFmtId="0" fontId="6" fillId="0" borderId="0" xfId="0" applyFont="1" applyBorder="1" applyAlignment="1">
      <alignment horizontal="right" vertical="center"/>
    </xf>
    <xf numFmtId="0" fontId="3" fillId="6" borderId="0" xfId="1" applyFont="1" applyFill="1" applyBorder="1" applyAlignment="1">
      <alignment horizontal="left" vertical="center" wrapText="1" readingOrder="1"/>
    </xf>
    <xf numFmtId="0" fontId="6" fillId="0" borderId="0" xfId="0" applyFont="1" applyBorder="1" applyAlignment="1">
      <alignment horizontal="right"/>
    </xf>
    <xf numFmtId="0" fontId="1" fillId="0" borderId="0" xfId="0" applyFont="1" applyBorder="1"/>
    <xf numFmtId="0" fontId="24" fillId="2" borderId="0" xfId="1" applyNumberFormat="1" applyFont="1" applyFill="1" applyBorder="1" applyAlignment="1">
      <alignment horizontal="left" vertical="center" wrapText="1" readingOrder="1"/>
    </xf>
    <xf numFmtId="0" fontId="24" fillId="2" borderId="0" xfId="1" applyNumberFormat="1" applyFont="1" applyFill="1" applyBorder="1" applyAlignment="1">
      <alignment vertical="center" wrapText="1" readingOrder="1"/>
    </xf>
    <xf numFmtId="0" fontId="3" fillId="0" borderId="1" xfId="1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2" borderId="0" xfId="1" applyNumberFormat="1" applyFont="1" applyFill="1" applyBorder="1" applyAlignment="1">
      <alignment horizontal="left" wrapText="1"/>
    </xf>
    <xf numFmtId="0" fontId="4" fillId="8" borderId="0" xfId="1" applyNumberFormat="1" applyFont="1" applyFill="1" applyBorder="1" applyAlignment="1">
      <alignment horizontal="left" wrapText="1"/>
    </xf>
    <xf numFmtId="0" fontId="4" fillId="8" borderId="0" xfId="1" applyNumberFormat="1" applyFont="1" applyFill="1" applyBorder="1" applyAlignment="1">
      <alignment horizontal="left" vertical="center" wrapText="1" readingOrder="1"/>
    </xf>
    <xf numFmtId="0" fontId="4" fillId="8" borderId="0" xfId="1" applyNumberFormat="1" applyFont="1" applyFill="1" applyBorder="1" applyAlignment="1">
      <alignment vertical="center" wrapText="1" readingOrder="1"/>
    </xf>
    <xf numFmtId="164" fontId="4" fillId="8" borderId="0" xfId="1" applyNumberFormat="1" applyFont="1" applyFill="1" applyBorder="1" applyAlignment="1">
      <alignment horizontal="right" vertical="center" wrapText="1" readingOrder="1"/>
    </xf>
    <xf numFmtId="0" fontId="4" fillId="9" borderId="0" xfId="1" applyNumberFormat="1" applyFont="1" applyFill="1" applyBorder="1" applyAlignment="1">
      <alignment horizontal="left" wrapText="1"/>
    </xf>
    <xf numFmtId="0" fontId="4" fillId="9" borderId="0" xfId="1" applyNumberFormat="1" applyFont="1" applyFill="1" applyBorder="1" applyAlignment="1">
      <alignment horizontal="left" vertical="center" wrapText="1" readingOrder="1"/>
    </xf>
    <xf numFmtId="0" fontId="4" fillId="9" borderId="0" xfId="1" applyNumberFormat="1" applyFont="1" applyFill="1" applyBorder="1" applyAlignment="1">
      <alignment vertical="center" wrapText="1" readingOrder="1"/>
    </xf>
    <xf numFmtId="0" fontId="4" fillId="10" borderId="0" xfId="1" applyNumberFormat="1" applyFont="1" applyFill="1" applyBorder="1" applyAlignment="1">
      <alignment horizontal="left" wrapText="1"/>
    </xf>
    <xf numFmtId="0" fontId="4" fillId="10" borderId="0" xfId="1" applyNumberFormat="1" applyFont="1" applyFill="1" applyBorder="1" applyAlignment="1">
      <alignment horizontal="left" vertical="center" wrapText="1" readingOrder="1"/>
    </xf>
    <xf numFmtId="0" fontId="4" fillId="3" borderId="0" xfId="1" applyNumberFormat="1" applyFont="1" applyFill="1" applyBorder="1" applyAlignment="1">
      <alignment horizontal="left" wrapText="1"/>
    </xf>
    <xf numFmtId="0" fontId="4" fillId="4" borderId="2" xfId="1" applyNumberFormat="1" applyFont="1" applyFill="1" applyBorder="1" applyAlignment="1">
      <alignment horizontal="left" wrapText="1"/>
    </xf>
    <xf numFmtId="0" fontId="4" fillId="7" borderId="0" xfId="1" applyNumberFormat="1" applyFont="1" applyFill="1" applyBorder="1" applyAlignment="1">
      <alignment horizontal="left" wrapText="1"/>
    </xf>
    <xf numFmtId="0" fontId="4" fillId="7" borderId="0" xfId="1" applyNumberFormat="1" applyFont="1" applyFill="1" applyBorder="1" applyAlignment="1">
      <alignment horizontal="left" vertical="center" wrapText="1" readingOrder="1"/>
    </xf>
    <xf numFmtId="0" fontId="4" fillId="7" borderId="0" xfId="1" applyNumberFormat="1" applyFont="1" applyFill="1" applyBorder="1" applyAlignment="1">
      <alignment vertical="center" wrapText="1" readingOrder="1"/>
    </xf>
    <xf numFmtId="0" fontId="4" fillId="5" borderId="0" xfId="1" applyNumberFormat="1" applyFont="1" applyFill="1" applyBorder="1" applyAlignment="1">
      <alignment horizontal="left" wrapText="1"/>
    </xf>
    <xf numFmtId="0" fontId="4" fillId="6" borderId="0" xfId="1" applyNumberFormat="1" applyFont="1" applyFill="1" applyBorder="1" applyAlignment="1">
      <alignment horizontal="left" wrapText="1"/>
    </xf>
    <xf numFmtId="0" fontId="22" fillId="6" borderId="6" xfId="1" applyNumberFormat="1" applyFont="1" applyFill="1" applyBorder="1" applyAlignment="1">
      <alignment horizontal="left" wrapText="1"/>
    </xf>
    <xf numFmtId="0" fontId="22" fillId="6" borderId="7" xfId="1" applyNumberFormat="1" applyFont="1" applyFill="1" applyBorder="1" applyAlignment="1">
      <alignment horizontal="left" vertical="center" wrapText="1" readingOrder="1"/>
    </xf>
    <xf numFmtId="0" fontId="22" fillId="6" borderId="7" xfId="1" applyNumberFormat="1" applyFont="1" applyFill="1" applyBorder="1" applyAlignment="1">
      <alignment vertical="center" wrapText="1" readingOrder="1"/>
    </xf>
    <xf numFmtId="164" fontId="19" fillId="6" borderId="7" xfId="1" applyNumberFormat="1" applyFont="1" applyFill="1" applyBorder="1" applyAlignment="1">
      <alignment horizontal="right" vertical="center" wrapText="1" readingOrder="1"/>
    </xf>
    <xf numFmtId="0" fontId="19" fillId="6" borderId="9" xfId="1" applyNumberFormat="1" applyFont="1" applyFill="1" applyBorder="1" applyAlignment="1">
      <alignment horizontal="left" wrapText="1"/>
    </xf>
    <xf numFmtId="0" fontId="22" fillId="6" borderId="0" xfId="1" applyNumberFormat="1" applyFont="1" applyFill="1" applyBorder="1" applyAlignment="1">
      <alignment horizontal="left" vertical="center" wrapText="1" readingOrder="1"/>
    </xf>
    <xf numFmtId="0" fontId="22" fillId="6" borderId="0" xfId="1" applyNumberFormat="1" applyFont="1" applyFill="1" applyBorder="1" applyAlignment="1">
      <alignment vertical="center" wrapText="1" readingOrder="1"/>
    </xf>
    <xf numFmtId="0" fontId="4" fillId="4" borderId="0" xfId="1" applyNumberFormat="1" applyFont="1" applyFill="1" applyBorder="1" applyAlignment="1">
      <alignment horizontal="left" wrapText="1"/>
    </xf>
    <xf numFmtId="0" fontId="4" fillId="7" borderId="2" xfId="1" applyNumberFormat="1" applyFont="1" applyFill="1" applyBorder="1" applyAlignment="1">
      <alignment horizontal="left" wrapText="1"/>
    </xf>
    <xf numFmtId="0" fontId="3" fillId="6" borderId="0" xfId="1" applyNumberFormat="1" applyFont="1" applyFill="1" applyBorder="1" applyAlignment="1">
      <alignment horizontal="left" vertical="center" wrapText="1"/>
    </xf>
    <xf numFmtId="0" fontId="22" fillId="6" borderId="0" xfId="1" applyNumberFormat="1" applyFont="1" applyFill="1" applyBorder="1" applyAlignment="1">
      <alignment horizontal="left" wrapText="1"/>
    </xf>
    <xf numFmtId="0" fontId="19" fillId="6" borderId="0" xfId="1" applyNumberFormat="1" applyFont="1" applyFill="1" applyBorder="1" applyAlignment="1">
      <alignment horizontal="left" wrapText="1"/>
    </xf>
    <xf numFmtId="0" fontId="19" fillId="6" borderId="0" xfId="1" applyNumberFormat="1" applyFont="1" applyFill="1" applyBorder="1" applyAlignment="1">
      <alignment horizontal="left" vertical="center" wrapText="1" readingOrder="1"/>
    </xf>
    <xf numFmtId="0" fontId="19" fillId="6" borderId="0" xfId="1" applyNumberFormat="1" applyFont="1" applyFill="1" applyBorder="1" applyAlignment="1">
      <alignment vertical="center" wrapText="1" readingOrder="1"/>
    </xf>
    <xf numFmtId="14" fontId="4" fillId="4" borderId="0" xfId="1" applyNumberFormat="1" applyFont="1" applyFill="1" applyBorder="1" applyAlignment="1">
      <alignment horizontal="left" vertical="center" wrapText="1" readingOrder="1"/>
    </xf>
    <xf numFmtId="0" fontId="3" fillId="6" borderId="0" xfId="1" applyFont="1" applyFill="1" applyAlignment="1">
      <alignment horizontal="left" wrapText="1"/>
    </xf>
    <xf numFmtId="164" fontId="15" fillId="6" borderId="14" xfId="1" applyNumberFormat="1" applyFont="1" applyFill="1" applyBorder="1" applyAlignment="1">
      <alignment horizontal="right" vertical="center" wrapText="1" readingOrder="1"/>
    </xf>
    <xf numFmtId="165" fontId="11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1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FEDE01"/>
      <rgbColor rgb="00FFEE75"/>
      <rgbColor rgb="00A3C9B9"/>
      <rgbColor rgb="00FFFF97"/>
      <rgbColor rgb="009CA9FE"/>
      <rgbColor rgb="00C1C1FF"/>
      <rgbColor rgb="00E1E1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2EEB"/>
      <color rgb="FFFFFFCC"/>
      <color rgb="FF271613"/>
      <color rgb="FF008000"/>
      <color rgb="FF8F59B7"/>
      <color rgb="FFA376C4"/>
      <color rgb="FFFF33CC"/>
      <color rgb="FFFFF5A7"/>
      <color rgb="FFCC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0"/>
  <sheetViews>
    <sheetView showGridLines="0" tabSelected="1" workbookViewId="0">
      <selection activeCell="I15" sqref="I15"/>
    </sheetView>
  </sheetViews>
  <sheetFormatPr defaultRowHeight="15" x14ac:dyDescent="0.25"/>
  <cols>
    <col min="1" max="1" width="10.5703125" style="81" customWidth="1"/>
    <col min="2" max="2" width="7" style="81" customWidth="1"/>
    <col min="3" max="3" width="62" style="81" customWidth="1"/>
    <col min="4" max="4" width="14.28515625" style="81" customWidth="1"/>
    <col min="5" max="5" width="11.5703125" style="81" customWidth="1"/>
    <col min="6" max="6" width="13.42578125" style="81" customWidth="1"/>
    <col min="7" max="7" width="11" style="81" customWidth="1"/>
    <col min="8" max="8" width="13.85546875" style="81" customWidth="1"/>
    <col min="9" max="9" width="53.5703125" style="74" customWidth="1"/>
    <col min="10" max="10" width="5" style="74" bestFit="1" customWidth="1"/>
    <col min="11" max="11" width="9.140625" style="74"/>
    <col min="12" max="12" width="8.42578125" style="74" bestFit="1" customWidth="1"/>
    <col min="13" max="16384" width="9.140625" style="74"/>
  </cols>
  <sheetData>
    <row r="1" spans="1:8" ht="28.5" customHeight="1" x14ac:dyDescent="0.25">
      <c r="A1" s="152" t="s">
        <v>141</v>
      </c>
      <c r="B1" s="153"/>
      <c r="C1" s="153"/>
      <c r="D1" s="153"/>
      <c r="E1" s="153"/>
      <c r="F1" s="153"/>
      <c r="G1" s="80"/>
      <c r="H1" s="80"/>
    </row>
    <row r="2" spans="1:8" ht="19.899999999999999" customHeight="1" x14ac:dyDescent="0.25">
      <c r="A2" s="154" t="s">
        <v>466</v>
      </c>
      <c r="B2" s="155"/>
      <c r="C2" s="155"/>
      <c r="D2" s="155"/>
      <c r="E2" s="155"/>
      <c r="F2" s="155"/>
      <c r="G2" s="155"/>
      <c r="H2" s="155"/>
    </row>
    <row r="3" spans="1:8" ht="16.5" customHeight="1" x14ac:dyDescent="0.25">
      <c r="C3" s="31" t="s">
        <v>180</v>
      </c>
    </row>
    <row r="4" spans="1:8" ht="9.75" customHeight="1" x14ac:dyDescent="0.25">
      <c r="G4" s="37"/>
    </row>
    <row r="5" spans="1:8" ht="27" x14ac:dyDescent="0.25">
      <c r="A5" s="83" t="s">
        <v>1</v>
      </c>
      <c r="B5" s="83" t="s">
        <v>2</v>
      </c>
      <c r="C5" s="83" t="s">
        <v>3</v>
      </c>
      <c r="D5" s="84" t="s">
        <v>4</v>
      </c>
      <c r="E5" s="84" t="s">
        <v>195</v>
      </c>
      <c r="F5" s="64" t="s">
        <v>196</v>
      </c>
      <c r="G5" s="65" t="s">
        <v>467</v>
      </c>
      <c r="H5" s="64" t="s">
        <v>197</v>
      </c>
    </row>
    <row r="6" spans="1:8" ht="22.5" x14ac:dyDescent="0.25">
      <c r="A6" s="113" t="s">
        <v>5</v>
      </c>
      <c r="B6" s="113" t="s">
        <v>41</v>
      </c>
      <c r="C6" s="114" t="s">
        <v>42</v>
      </c>
      <c r="D6" s="82">
        <f>D7+D14+D23+D49+D56</f>
        <v>1512849</v>
      </c>
      <c r="E6" s="82">
        <f>E7+E14+E23+E49+E56</f>
        <v>242273.51</v>
      </c>
      <c r="F6" s="82">
        <f>F7+F14+F23+F49+F56</f>
        <v>1755122.5099999998</v>
      </c>
      <c r="G6" s="82">
        <f>G7+G14+G23+G49+G56</f>
        <v>0</v>
      </c>
      <c r="H6" s="82">
        <f>H7+H14+H23+H49+H56</f>
        <v>1755122.5099999998</v>
      </c>
    </row>
    <row r="7" spans="1:8" x14ac:dyDescent="0.25">
      <c r="A7" s="87" t="s">
        <v>6</v>
      </c>
      <c r="B7" s="87" t="s">
        <v>12</v>
      </c>
      <c r="C7" s="88" t="s">
        <v>7</v>
      </c>
      <c r="D7" s="47">
        <f>D8</f>
        <v>18500</v>
      </c>
      <c r="E7" s="47">
        <f t="shared" ref="E7:H8" si="0">E8</f>
        <v>-3923.6</v>
      </c>
      <c r="F7" s="47">
        <f t="shared" si="0"/>
        <v>14576.4</v>
      </c>
      <c r="G7" s="47">
        <f t="shared" si="0"/>
        <v>0</v>
      </c>
      <c r="H7" s="47">
        <f t="shared" si="0"/>
        <v>14576.4</v>
      </c>
    </row>
    <row r="8" spans="1:8" x14ac:dyDescent="0.25">
      <c r="A8" s="89" t="s">
        <v>6</v>
      </c>
      <c r="B8" s="90" t="s">
        <v>232</v>
      </c>
      <c r="C8" s="91" t="s">
        <v>8</v>
      </c>
      <c r="D8" s="67">
        <f>D9</f>
        <v>18500</v>
      </c>
      <c r="E8" s="67">
        <f t="shared" si="0"/>
        <v>-3923.6</v>
      </c>
      <c r="F8" s="67">
        <f t="shared" si="0"/>
        <v>14576.4</v>
      </c>
      <c r="G8" s="67">
        <f t="shared" si="0"/>
        <v>0</v>
      </c>
      <c r="H8" s="67">
        <f t="shared" si="0"/>
        <v>14576.4</v>
      </c>
    </row>
    <row r="9" spans="1:8" x14ac:dyDescent="0.25">
      <c r="A9" s="92" t="s">
        <v>9</v>
      </c>
      <c r="B9" s="92" t="s">
        <v>43</v>
      </c>
      <c r="C9" s="93" t="s">
        <v>44</v>
      </c>
      <c r="D9" s="50">
        <f>D10+D12</f>
        <v>18500</v>
      </c>
      <c r="E9" s="50">
        <f t="shared" ref="E9:H9" si="1">E10+E12</f>
        <v>-3923.6</v>
      </c>
      <c r="F9" s="50">
        <f t="shared" si="1"/>
        <v>14576.4</v>
      </c>
      <c r="G9" s="50">
        <f t="shared" si="1"/>
        <v>0</v>
      </c>
      <c r="H9" s="50">
        <f t="shared" si="1"/>
        <v>14576.4</v>
      </c>
    </row>
    <row r="10" spans="1:8" x14ac:dyDescent="0.25">
      <c r="A10" s="94" t="s">
        <v>0</v>
      </c>
      <c r="B10" s="94" t="s">
        <v>10</v>
      </c>
      <c r="C10" s="95" t="s">
        <v>11</v>
      </c>
      <c r="D10" s="51">
        <f>D11</f>
        <v>13500</v>
      </c>
      <c r="E10" s="51">
        <f t="shared" ref="E10:H10" si="2">E11</f>
        <v>0</v>
      </c>
      <c r="F10" s="51">
        <f t="shared" si="2"/>
        <v>13500</v>
      </c>
      <c r="G10" s="51">
        <f t="shared" si="2"/>
        <v>0</v>
      </c>
      <c r="H10" s="51">
        <f t="shared" si="2"/>
        <v>13500</v>
      </c>
    </row>
    <row r="11" spans="1:8" ht="36.75" customHeight="1" x14ac:dyDescent="0.25">
      <c r="A11" s="96" t="s">
        <v>223</v>
      </c>
      <c r="B11" s="79" t="s">
        <v>10</v>
      </c>
      <c r="C11" s="38" t="s">
        <v>11</v>
      </c>
      <c r="D11" s="29">
        <v>13500</v>
      </c>
      <c r="E11" s="29">
        <v>0</v>
      </c>
      <c r="F11" s="29">
        <f t="shared" ref="F11" si="3">D11+E11</f>
        <v>13500</v>
      </c>
      <c r="G11" s="29">
        <v>0</v>
      </c>
      <c r="H11" s="29">
        <f>F11+G11</f>
        <v>13500</v>
      </c>
    </row>
    <row r="12" spans="1:8" x14ac:dyDescent="0.25">
      <c r="A12" s="94" t="s">
        <v>0</v>
      </c>
      <c r="B12" s="94" t="s">
        <v>22</v>
      </c>
      <c r="C12" s="95" t="s">
        <v>23</v>
      </c>
      <c r="D12" s="51">
        <f>D13</f>
        <v>5000</v>
      </c>
      <c r="E12" s="51">
        <f t="shared" ref="E12:H12" si="4">E13</f>
        <v>-3923.6</v>
      </c>
      <c r="F12" s="51">
        <f t="shared" si="4"/>
        <v>1076.4000000000001</v>
      </c>
      <c r="G12" s="51">
        <f t="shared" si="4"/>
        <v>0</v>
      </c>
      <c r="H12" s="51">
        <f t="shared" si="4"/>
        <v>1076.4000000000001</v>
      </c>
    </row>
    <row r="13" spans="1:8" x14ac:dyDescent="0.25">
      <c r="A13" s="79" t="s">
        <v>359</v>
      </c>
      <c r="B13" s="94" t="s">
        <v>24</v>
      </c>
      <c r="C13" s="95" t="s">
        <v>394</v>
      </c>
      <c r="D13" s="51">
        <v>5000</v>
      </c>
      <c r="E13" s="51">
        <v>-3923.6</v>
      </c>
      <c r="F13" s="63">
        <f t="shared" ref="F13" si="5">D13+E13</f>
        <v>1076.4000000000001</v>
      </c>
      <c r="G13" s="63">
        <v>0</v>
      </c>
      <c r="H13" s="29">
        <f>F13+G13</f>
        <v>1076.4000000000001</v>
      </c>
    </row>
    <row r="14" spans="1:8" x14ac:dyDescent="0.25">
      <c r="A14" s="87" t="s">
        <v>6</v>
      </c>
      <c r="B14" s="87" t="s">
        <v>17</v>
      </c>
      <c r="C14" s="88" t="s">
        <v>13</v>
      </c>
      <c r="D14" s="47">
        <f>D15</f>
        <v>90400</v>
      </c>
      <c r="E14" s="47">
        <f t="shared" ref="E14:H16" si="6">E15</f>
        <v>167.32</v>
      </c>
      <c r="F14" s="47">
        <f t="shared" si="6"/>
        <v>90567.32</v>
      </c>
      <c r="G14" s="47">
        <f t="shared" si="6"/>
        <v>0</v>
      </c>
      <c r="H14" s="47">
        <f t="shared" si="6"/>
        <v>90567.32</v>
      </c>
    </row>
    <row r="15" spans="1:8" x14ac:dyDescent="0.25">
      <c r="A15" s="89" t="s">
        <v>6</v>
      </c>
      <c r="B15" s="90" t="s">
        <v>253</v>
      </c>
      <c r="C15" s="91" t="s">
        <v>14</v>
      </c>
      <c r="D15" s="67">
        <f>D16</f>
        <v>90400</v>
      </c>
      <c r="E15" s="67">
        <f t="shared" si="6"/>
        <v>167.32</v>
      </c>
      <c r="F15" s="67">
        <f t="shared" si="6"/>
        <v>90567.32</v>
      </c>
      <c r="G15" s="67">
        <f t="shared" si="6"/>
        <v>0</v>
      </c>
      <c r="H15" s="67">
        <f t="shared" si="6"/>
        <v>90567.32</v>
      </c>
    </row>
    <row r="16" spans="1:8" x14ac:dyDescent="0.25">
      <c r="A16" s="92" t="s">
        <v>9</v>
      </c>
      <c r="B16" s="92" t="s">
        <v>43</v>
      </c>
      <c r="C16" s="93" t="s">
        <v>44</v>
      </c>
      <c r="D16" s="50">
        <f>D17</f>
        <v>90400</v>
      </c>
      <c r="E16" s="50">
        <f t="shared" si="6"/>
        <v>167.32</v>
      </c>
      <c r="F16" s="50">
        <f t="shared" si="6"/>
        <v>90567.32</v>
      </c>
      <c r="G16" s="50">
        <f t="shared" si="6"/>
        <v>0</v>
      </c>
      <c r="H16" s="50">
        <f t="shared" si="6"/>
        <v>90567.32</v>
      </c>
    </row>
    <row r="17" spans="1:12" x14ac:dyDescent="0.25">
      <c r="A17" s="94" t="s">
        <v>0</v>
      </c>
      <c r="B17" s="94" t="s">
        <v>15</v>
      </c>
      <c r="C17" s="95" t="s">
        <v>16</v>
      </c>
      <c r="D17" s="51">
        <f>D18+D19+D20+D22</f>
        <v>90400</v>
      </c>
      <c r="E17" s="51">
        <f t="shared" ref="E17:H17" si="7">E18+E19+E20+E22</f>
        <v>167.32</v>
      </c>
      <c r="F17" s="51">
        <f t="shared" si="7"/>
        <v>90567.32</v>
      </c>
      <c r="G17" s="51">
        <f t="shared" si="7"/>
        <v>0</v>
      </c>
      <c r="H17" s="51">
        <f t="shared" si="7"/>
        <v>90567.32</v>
      </c>
    </row>
    <row r="18" spans="1:12" ht="22.5" x14ac:dyDescent="0.25">
      <c r="A18" s="96" t="s">
        <v>256</v>
      </c>
      <c r="B18" s="79" t="s">
        <v>15</v>
      </c>
      <c r="C18" s="38" t="s">
        <v>173</v>
      </c>
      <c r="D18" s="29">
        <v>3300</v>
      </c>
      <c r="E18" s="29">
        <v>0</v>
      </c>
      <c r="F18" s="29">
        <f t="shared" ref="F18:F20" si="8">D18+E18</f>
        <v>3300</v>
      </c>
      <c r="G18" s="29">
        <v>0</v>
      </c>
      <c r="H18" s="29">
        <f>F18+G18</f>
        <v>3300</v>
      </c>
    </row>
    <row r="19" spans="1:12" x14ac:dyDescent="0.25">
      <c r="A19" s="96" t="s">
        <v>289</v>
      </c>
      <c r="B19" s="79" t="s">
        <v>15</v>
      </c>
      <c r="C19" s="38" t="s">
        <v>172</v>
      </c>
      <c r="D19" s="29">
        <v>86800</v>
      </c>
      <c r="E19" s="29">
        <v>0</v>
      </c>
      <c r="F19" s="29">
        <f t="shared" si="8"/>
        <v>86800</v>
      </c>
      <c r="G19" s="29">
        <v>0</v>
      </c>
      <c r="H19" s="29">
        <f>F19+G19</f>
        <v>86800</v>
      </c>
      <c r="I19" s="58"/>
      <c r="J19" s="54"/>
      <c r="K19" s="54"/>
      <c r="L19" s="56"/>
    </row>
    <row r="20" spans="1:12" x14ac:dyDescent="0.25">
      <c r="A20" s="79"/>
      <c r="B20" s="94">
        <v>9222</v>
      </c>
      <c r="C20" s="95" t="s">
        <v>392</v>
      </c>
      <c r="D20" s="51">
        <v>0</v>
      </c>
      <c r="E20" s="51">
        <v>0</v>
      </c>
      <c r="F20" s="29">
        <f t="shared" si="8"/>
        <v>0</v>
      </c>
      <c r="G20" s="29">
        <v>0</v>
      </c>
      <c r="H20" s="53">
        <f t="shared" ref="H20" si="9">F20+G20</f>
        <v>0</v>
      </c>
      <c r="I20" s="58"/>
      <c r="J20" s="54"/>
      <c r="K20" s="54"/>
      <c r="L20" s="56"/>
    </row>
    <row r="21" spans="1:12" x14ac:dyDescent="0.25">
      <c r="A21" s="94" t="s">
        <v>0</v>
      </c>
      <c r="B21" s="94" t="s">
        <v>22</v>
      </c>
      <c r="C21" s="95" t="s">
        <v>23</v>
      </c>
      <c r="D21" s="51">
        <f>D22</f>
        <v>300</v>
      </c>
      <c r="E21" s="51">
        <f t="shared" ref="E21:H21" si="10">E22</f>
        <v>167.32</v>
      </c>
      <c r="F21" s="51">
        <f t="shared" si="10"/>
        <v>467.32</v>
      </c>
      <c r="G21" s="51">
        <f t="shared" si="10"/>
        <v>0</v>
      </c>
      <c r="H21" s="51">
        <f t="shared" si="10"/>
        <v>467.32</v>
      </c>
      <c r="I21" s="58"/>
      <c r="J21" s="54"/>
      <c r="K21" s="54"/>
      <c r="L21" s="56"/>
    </row>
    <row r="22" spans="1:12" x14ac:dyDescent="0.25">
      <c r="A22" s="96" t="s">
        <v>255</v>
      </c>
      <c r="B22" s="94" t="s">
        <v>24</v>
      </c>
      <c r="C22" s="95" t="s">
        <v>393</v>
      </c>
      <c r="D22" s="51">
        <v>300</v>
      </c>
      <c r="E22" s="51">
        <v>167.32</v>
      </c>
      <c r="F22" s="29">
        <f t="shared" ref="F22" si="11">D22+E22</f>
        <v>467.32</v>
      </c>
      <c r="G22" s="29">
        <v>0</v>
      </c>
      <c r="H22" s="29">
        <f t="shared" ref="H22" si="12">F22+G22</f>
        <v>467.32</v>
      </c>
      <c r="I22" s="58"/>
      <c r="J22" s="54"/>
      <c r="K22" s="54"/>
      <c r="L22" s="56"/>
    </row>
    <row r="23" spans="1:12" x14ac:dyDescent="0.25">
      <c r="A23" s="87" t="s">
        <v>6</v>
      </c>
      <c r="B23" s="87" t="s">
        <v>27</v>
      </c>
      <c r="C23" s="88" t="s">
        <v>18</v>
      </c>
      <c r="D23" s="47">
        <f>D24+D42</f>
        <v>1399249</v>
      </c>
      <c r="E23" s="47">
        <f>E24+E42</f>
        <v>243370.35</v>
      </c>
      <c r="F23" s="47">
        <f>F24+F42</f>
        <v>1642619.3499999999</v>
      </c>
      <c r="G23" s="47">
        <f>G24+G42</f>
        <v>0</v>
      </c>
      <c r="H23" s="47">
        <f>H24+H42</f>
        <v>1642619.3499999999</v>
      </c>
    </row>
    <row r="24" spans="1:12" x14ac:dyDescent="0.25">
      <c r="A24" s="89"/>
      <c r="B24" s="90" t="s">
        <v>240</v>
      </c>
      <c r="C24" s="91" t="s">
        <v>19</v>
      </c>
      <c r="D24" s="67">
        <f>D25</f>
        <v>1398249</v>
      </c>
      <c r="E24" s="67">
        <f t="shared" ref="E24:H25" si="13">E25</f>
        <v>243340.35</v>
      </c>
      <c r="F24" s="67">
        <f t="shared" si="13"/>
        <v>1641589.3499999999</v>
      </c>
      <c r="G24" s="67">
        <f t="shared" si="13"/>
        <v>0</v>
      </c>
      <c r="H24" s="67">
        <f t="shared" si="13"/>
        <v>1641589.3499999999</v>
      </c>
    </row>
    <row r="25" spans="1:12" x14ac:dyDescent="0.25">
      <c r="A25" s="92" t="s">
        <v>9</v>
      </c>
      <c r="B25" s="92" t="s">
        <v>43</v>
      </c>
      <c r="C25" s="93" t="s">
        <v>44</v>
      </c>
      <c r="D25" s="50">
        <f>D26</f>
        <v>1398249</v>
      </c>
      <c r="E25" s="50">
        <f t="shared" si="13"/>
        <v>243340.35</v>
      </c>
      <c r="F25" s="50">
        <f t="shared" si="13"/>
        <v>1641589.3499999999</v>
      </c>
      <c r="G25" s="50">
        <f t="shared" si="13"/>
        <v>0</v>
      </c>
      <c r="H25" s="50">
        <f t="shared" si="13"/>
        <v>1641589.3499999999</v>
      </c>
    </row>
    <row r="26" spans="1:12" x14ac:dyDescent="0.25">
      <c r="A26" s="94" t="s">
        <v>0</v>
      </c>
      <c r="B26" s="94" t="s">
        <v>20</v>
      </c>
      <c r="C26" s="95" t="s">
        <v>21</v>
      </c>
      <c r="D26" s="51">
        <f>SUM(D27:D41)</f>
        <v>1398249</v>
      </c>
      <c r="E26" s="51">
        <f>SUM(E27:E41)</f>
        <v>243340.35</v>
      </c>
      <c r="F26" s="51">
        <f>SUM(F27:F41)</f>
        <v>1641589.3499999999</v>
      </c>
      <c r="G26" s="51">
        <f t="shared" ref="G26:H26" si="14">SUM(G27:G41)</f>
        <v>0</v>
      </c>
      <c r="H26" s="51">
        <f t="shared" si="14"/>
        <v>1641589.3499999999</v>
      </c>
    </row>
    <row r="27" spans="1:12" x14ac:dyDescent="0.25">
      <c r="A27" s="96" t="s">
        <v>243</v>
      </c>
      <c r="B27" s="79" t="s">
        <v>20</v>
      </c>
      <c r="C27" s="38" t="s">
        <v>45</v>
      </c>
      <c r="D27" s="29">
        <v>1288500</v>
      </c>
      <c r="E27" s="51">
        <v>233000</v>
      </c>
      <c r="F27" s="66">
        <f t="shared" ref="F27:F41" si="15">D27+E27</f>
        <v>1521500</v>
      </c>
      <c r="G27" s="35">
        <v>0</v>
      </c>
      <c r="H27" s="29">
        <f t="shared" ref="H27:H41" si="16">F27+G27</f>
        <v>1521500</v>
      </c>
    </row>
    <row r="28" spans="1:12" x14ac:dyDescent="0.25">
      <c r="A28" s="96" t="s">
        <v>397</v>
      </c>
      <c r="B28" s="79" t="s">
        <v>20</v>
      </c>
      <c r="C28" s="38" t="s">
        <v>396</v>
      </c>
      <c r="D28" s="29">
        <v>47960</v>
      </c>
      <c r="E28" s="29">
        <v>0</v>
      </c>
      <c r="F28" s="66">
        <f t="shared" si="15"/>
        <v>47960</v>
      </c>
      <c r="G28" s="35">
        <v>0</v>
      </c>
      <c r="H28" s="29">
        <f t="shared" si="16"/>
        <v>47960</v>
      </c>
    </row>
    <row r="29" spans="1:12" x14ac:dyDescent="0.25">
      <c r="A29" s="97" t="s">
        <v>436</v>
      </c>
      <c r="B29" s="94">
        <v>636</v>
      </c>
      <c r="C29" s="95" t="s">
        <v>437</v>
      </c>
      <c r="D29" s="51">
        <v>0</v>
      </c>
      <c r="E29" s="51">
        <v>5966.16</v>
      </c>
      <c r="F29" s="66">
        <f t="shared" si="15"/>
        <v>5966.16</v>
      </c>
      <c r="G29" s="35">
        <v>0</v>
      </c>
      <c r="H29" s="51">
        <v>5966.16</v>
      </c>
    </row>
    <row r="30" spans="1:12" x14ac:dyDescent="0.25">
      <c r="A30" s="96" t="s">
        <v>395</v>
      </c>
      <c r="B30" s="79" t="s">
        <v>20</v>
      </c>
      <c r="C30" s="38" t="s">
        <v>398</v>
      </c>
      <c r="D30" s="29">
        <v>33616</v>
      </c>
      <c r="E30" s="29">
        <v>0</v>
      </c>
      <c r="F30" s="66">
        <f t="shared" si="15"/>
        <v>33616</v>
      </c>
      <c r="G30" s="35">
        <v>0</v>
      </c>
      <c r="H30" s="29">
        <f t="shared" si="16"/>
        <v>33616</v>
      </c>
    </row>
    <row r="31" spans="1:12" ht="16.5" customHeight="1" x14ac:dyDescent="0.25">
      <c r="A31" s="96" t="s">
        <v>301</v>
      </c>
      <c r="B31" s="79" t="s">
        <v>20</v>
      </c>
      <c r="C31" s="38" t="s">
        <v>174</v>
      </c>
      <c r="D31" s="29">
        <v>683</v>
      </c>
      <c r="E31" s="51">
        <v>1</v>
      </c>
      <c r="F31" s="66">
        <f t="shared" si="15"/>
        <v>684</v>
      </c>
      <c r="G31" s="35">
        <v>0</v>
      </c>
      <c r="H31" s="29">
        <f t="shared" si="16"/>
        <v>684</v>
      </c>
    </row>
    <row r="32" spans="1:12" ht="23.25" customHeight="1" x14ac:dyDescent="0.25">
      <c r="A32" s="98" t="s">
        <v>295</v>
      </c>
      <c r="B32" s="79">
        <v>636</v>
      </c>
      <c r="C32" s="38" t="s">
        <v>399</v>
      </c>
      <c r="D32" s="29">
        <v>2590</v>
      </c>
      <c r="E32" s="51">
        <v>0</v>
      </c>
      <c r="F32" s="66">
        <f t="shared" si="15"/>
        <v>2590</v>
      </c>
      <c r="G32" s="35">
        <v>0</v>
      </c>
      <c r="H32" s="29">
        <f t="shared" si="16"/>
        <v>2590</v>
      </c>
    </row>
    <row r="33" spans="1:8" ht="14.25" customHeight="1" x14ac:dyDescent="0.25">
      <c r="A33" s="96" t="s">
        <v>366</v>
      </c>
      <c r="B33" s="79">
        <v>636</v>
      </c>
      <c r="C33" s="38" t="s">
        <v>400</v>
      </c>
      <c r="D33" s="29">
        <v>2000</v>
      </c>
      <c r="E33" s="29">
        <v>0</v>
      </c>
      <c r="F33" s="66">
        <f t="shared" si="15"/>
        <v>2000</v>
      </c>
      <c r="G33" s="35">
        <v>0</v>
      </c>
      <c r="H33" s="29">
        <f t="shared" si="16"/>
        <v>2000</v>
      </c>
    </row>
    <row r="34" spans="1:8" x14ac:dyDescent="0.25">
      <c r="A34" s="79" t="s">
        <v>401</v>
      </c>
      <c r="B34" s="79" t="s">
        <v>20</v>
      </c>
      <c r="C34" s="38" t="s">
        <v>21</v>
      </c>
      <c r="D34" s="29">
        <v>0</v>
      </c>
      <c r="E34" s="29">
        <v>0</v>
      </c>
      <c r="F34" s="66">
        <f t="shared" si="15"/>
        <v>0</v>
      </c>
      <c r="G34" s="35">
        <v>0</v>
      </c>
      <c r="H34" s="29">
        <f t="shared" si="16"/>
        <v>0</v>
      </c>
    </row>
    <row r="35" spans="1:8" ht="22.5" x14ac:dyDescent="0.25">
      <c r="A35" s="99" t="s">
        <v>266</v>
      </c>
      <c r="B35" s="79">
        <v>636</v>
      </c>
      <c r="C35" s="38" t="s">
        <v>434</v>
      </c>
      <c r="D35" s="29">
        <v>22900</v>
      </c>
      <c r="E35" s="51">
        <v>2120</v>
      </c>
      <c r="F35" s="66">
        <f t="shared" si="15"/>
        <v>25020</v>
      </c>
      <c r="G35" s="35">
        <v>0</v>
      </c>
      <c r="H35" s="29">
        <f t="shared" si="16"/>
        <v>25020</v>
      </c>
    </row>
    <row r="36" spans="1:8" x14ac:dyDescent="0.25">
      <c r="A36" s="79"/>
      <c r="B36" s="94">
        <v>922</v>
      </c>
      <c r="C36" s="100" t="s">
        <v>438</v>
      </c>
      <c r="D36" s="29"/>
      <c r="E36" s="51"/>
      <c r="F36" s="66"/>
      <c r="G36" s="35"/>
      <c r="H36" s="29"/>
    </row>
    <row r="37" spans="1:8" x14ac:dyDescent="0.25">
      <c r="A37" s="79" t="s">
        <v>271</v>
      </c>
      <c r="B37" s="94" t="s">
        <v>24</v>
      </c>
      <c r="C37" s="101" t="s">
        <v>388</v>
      </c>
      <c r="D37" s="51">
        <v>0</v>
      </c>
      <c r="E37" s="51">
        <v>1679</v>
      </c>
      <c r="F37" s="35">
        <f t="shared" si="15"/>
        <v>1679</v>
      </c>
      <c r="G37" s="35">
        <v>0</v>
      </c>
      <c r="H37" s="29">
        <f t="shared" si="16"/>
        <v>1679</v>
      </c>
    </row>
    <row r="38" spans="1:8" x14ac:dyDescent="0.25">
      <c r="A38" s="79"/>
      <c r="B38" s="94" t="s">
        <v>24</v>
      </c>
      <c r="C38" s="101" t="s">
        <v>389</v>
      </c>
      <c r="D38" s="51">
        <v>0</v>
      </c>
      <c r="E38" s="51">
        <v>91.2</v>
      </c>
      <c r="F38" s="35">
        <f t="shared" si="15"/>
        <v>91.2</v>
      </c>
      <c r="G38" s="35">
        <v>0</v>
      </c>
      <c r="H38" s="29">
        <f t="shared" si="16"/>
        <v>91.2</v>
      </c>
    </row>
    <row r="39" spans="1:8" x14ac:dyDescent="0.25">
      <c r="A39" s="79"/>
      <c r="B39" s="94" t="s">
        <v>24</v>
      </c>
      <c r="C39" s="101" t="s">
        <v>390</v>
      </c>
      <c r="D39" s="51">
        <v>0</v>
      </c>
      <c r="E39" s="51">
        <v>372.07</v>
      </c>
      <c r="F39" s="35">
        <f t="shared" si="15"/>
        <v>372.07</v>
      </c>
      <c r="G39" s="35">
        <v>0</v>
      </c>
      <c r="H39" s="29">
        <f t="shared" si="16"/>
        <v>372.07</v>
      </c>
    </row>
    <row r="40" spans="1:8" x14ac:dyDescent="0.25">
      <c r="A40" s="79"/>
      <c r="B40" s="94">
        <v>9221</v>
      </c>
      <c r="C40" s="101" t="s">
        <v>391</v>
      </c>
      <c r="D40" s="51">
        <v>0</v>
      </c>
      <c r="E40" s="51">
        <v>0.4</v>
      </c>
      <c r="F40" s="35">
        <f t="shared" si="15"/>
        <v>0.4</v>
      </c>
      <c r="G40" s="51">
        <v>0</v>
      </c>
      <c r="H40" s="29">
        <f t="shared" si="16"/>
        <v>0.4</v>
      </c>
    </row>
    <row r="41" spans="1:8" x14ac:dyDescent="0.25">
      <c r="A41" s="79"/>
      <c r="B41" s="94">
        <v>9222</v>
      </c>
      <c r="C41" s="101" t="s">
        <v>428</v>
      </c>
      <c r="D41" s="51">
        <v>0</v>
      </c>
      <c r="E41" s="51">
        <v>110.52</v>
      </c>
      <c r="F41" s="35">
        <f t="shared" si="15"/>
        <v>110.52</v>
      </c>
      <c r="G41" s="35">
        <v>0</v>
      </c>
      <c r="H41" s="29">
        <f t="shared" si="16"/>
        <v>110.52</v>
      </c>
    </row>
    <row r="42" spans="1:8" x14ac:dyDescent="0.25">
      <c r="A42" s="102" t="s">
        <v>6</v>
      </c>
      <c r="B42" s="102" t="s">
        <v>27</v>
      </c>
      <c r="C42" s="103" t="s">
        <v>39</v>
      </c>
      <c r="D42" s="48">
        <f>D43</f>
        <v>1000</v>
      </c>
      <c r="E42" s="48">
        <f t="shared" ref="E42:H45" si="17">E43</f>
        <v>30</v>
      </c>
      <c r="F42" s="48">
        <f t="shared" si="17"/>
        <v>1030</v>
      </c>
      <c r="G42" s="48">
        <f t="shared" si="17"/>
        <v>0</v>
      </c>
      <c r="H42" s="48">
        <f t="shared" si="17"/>
        <v>1030</v>
      </c>
    </row>
    <row r="43" spans="1:8" x14ac:dyDescent="0.25">
      <c r="A43" s="104" t="s">
        <v>6</v>
      </c>
      <c r="B43" s="105" t="s">
        <v>273</v>
      </c>
      <c r="C43" s="106" t="s">
        <v>40</v>
      </c>
      <c r="D43" s="68">
        <f>D44</f>
        <v>1000</v>
      </c>
      <c r="E43" s="68">
        <f t="shared" si="17"/>
        <v>30</v>
      </c>
      <c r="F43" s="68">
        <f t="shared" si="17"/>
        <v>1030</v>
      </c>
      <c r="G43" s="68">
        <f t="shared" si="17"/>
        <v>0</v>
      </c>
      <c r="H43" s="68">
        <f t="shared" si="17"/>
        <v>1030</v>
      </c>
    </row>
    <row r="44" spans="1:8" x14ac:dyDescent="0.25">
      <c r="A44" s="92" t="s">
        <v>9</v>
      </c>
      <c r="B44" s="92" t="s">
        <v>43</v>
      </c>
      <c r="C44" s="93" t="s">
        <v>44</v>
      </c>
      <c r="D44" s="50">
        <f>D45+D47</f>
        <v>1000</v>
      </c>
      <c r="E44" s="50">
        <f t="shared" ref="E44:H44" si="18">E45+E47</f>
        <v>30</v>
      </c>
      <c r="F44" s="50">
        <f t="shared" si="18"/>
        <v>1030</v>
      </c>
      <c r="G44" s="50">
        <f t="shared" si="18"/>
        <v>0</v>
      </c>
      <c r="H44" s="50">
        <f t="shared" si="18"/>
        <v>1030</v>
      </c>
    </row>
    <row r="45" spans="1:8" x14ac:dyDescent="0.25">
      <c r="A45" s="94" t="s">
        <v>0</v>
      </c>
      <c r="B45" s="94" t="s">
        <v>20</v>
      </c>
      <c r="C45" s="95" t="s">
        <v>21</v>
      </c>
      <c r="D45" s="51">
        <f>D46</f>
        <v>1000</v>
      </c>
      <c r="E45" s="51">
        <v>0</v>
      </c>
      <c r="F45" s="51">
        <f>F46</f>
        <v>1000</v>
      </c>
      <c r="G45" s="51">
        <f t="shared" si="17"/>
        <v>0</v>
      </c>
      <c r="H45" s="51">
        <f t="shared" si="17"/>
        <v>1000</v>
      </c>
    </row>
    <row r="46" spans="1:8" x14ac:dyDescent="0.25">
      <c r="A46" s="79" t="s">
        <v>276</v>
      </c>
      <c r="B46" s="79" t="s">
        <v>20</v>
      </c>
      <c r="C46" s="38" t="s">
        <v>46</v>
      </c>
      <c r="D46" s="29">
        <v>1000</v>
      </c>
      <c r="E46" s="29">
        <v>0</v>
      </c>
      <c r="F46" s="51">
        <f>D46+E46</f>
        <v>1000</v>
      </c>
      <c r="G46" s="29">
        <v>0</v>
      </c>
      <c r="H46" s="35">
        <f t="shared" ref="H46" si="19">F46+G46</f>
        <v>1000</v>
      </c>
    </row>
    <row r="47" spans="1:8" x14ac:dyDescent="0.25">
      <c r="A47" s="79"/>
      <c r="B47" s="94">
        <v>636</v>
      </c>
      <c r="C47" s="95" t="s">
        <v>277</v>
      </c>
      <c r="D47" s="51">
        <f>D48</f>
        <v>0</v>
      </c>
      <c r="E47" s="51">
        <f t="shared" ref="E47:H47" si="20">E48</f>
        <v>30</v>
      </c>
      <c r="F47" s="51">
        <f t="shared" si="20"/>
        <v>30</v>
      </c>
      <c r="G47" s="51">
        <f t="shared" si="20"/>
        <v>0</v>
      </c>
      <c r="H47" s="51">
        <f t="shared" si="20"/>
        <v>30</v>
      </c>
    </row>
    <row r="48" spans="1:8" x14ac:dyDescent="0.25">
      <c r="A48" s="79" t="s">
        <v>279</v>
      </c>
      <c r="B48" s="79">
        <v>321</v>
      </c>
      <c r="C48" s="38" t="s">
        <v>424</v>
      </c>
      <c r="D48" s="29">
        <v>0</v>
      </c>
      <c r="E48" s="51">
        <v>30</v>
      </c>
      <c r="F48" s="51">
        <f>D48+E48</f>
        <v>30</v>
      </c>
      <c r="G48" s="29">
        <v>0</v>
      </c>
      <c r="H48" s="35">
        <f t="shared" ref="H48" si="21">F48+G48</f>
        <v>30</v>
      </c>
    </row>
    <row r="49" spans="1:8" x14ac:dyDescent="0.25">
      <c r="A49" s="87" t="s">
        <v>6</v>
      </c>
      <c r="B49" s="87" t="s">
        <v>34</v>
      </c>
      <c r="C49" s="88" t="s">
        <v>28</v>
      </c>
      <c r="D49" s="47">
        <f>D50</f>
        <v>3700</v>
      </c>
      <c r="E49" s="47">
        <f t="shared" ref="E49:H51" si="22">E50</f>
        <v>2675</v>
      </c>
      <c r="F49" s="47">
        <f t="shared" si="22"/>
        <v>6375</v>
      </c>
      <c r="G49" s="47">
        <f t="shared" si="22"/>
        <v>0</v>
      </c>
      <c r="H49" s="47">
        <f t="shared" si="22"/>
        <v>6375</v>
      </c>
    </row>
    <row r="50" spans="1:8" x14ac:dyDescent="0.25">
      <c r="A50" s="89" t="s">
        <v>6</v>
      </c>
      <c r="B50" s="90" t="s">
        <v>247</v>
      </c>
      <c r="C50" s="91" t="s">
        <v>31</v>
      </c>
      <c r="D50" s="67">
        <f>D51</f>
        <v>3700</v>
      </c>
      <c r="E50" s="67">
        <f t="shared" si="22"/>
        <v>2675</v>
      </c>
      <c r="F50" s="67">
        <f t="shared" si="22"/>
        <v>6375</v>
      </c>
      <c r="G50" s="67">
        <f t="shared" si="22"/>
        <v>0</v>
      </c>
      <c r="H50" s="67">
        <f t="shared" si="22"/>
        <v>6375</v>
      </c>
    </row>
    <row r="51" spans="1:8" x14ac:dyDescent="0.25">
      <c r="A51" s="92" t="s">
        <v>9</v>
      </c>
      <c r="B51" s="92" t="s">
        <v>43</v>
      </c>
      <c r="C51" s="93" t="s">
        <v>44</v>
      </c>
      <c r="D51" s="50">
        <f>D52</f>
        <v>3700</v>
      </c>
      <c r="E51" s="50">
        <f t="shared" si="22"/>
        <v>2675</v>
      </c>
      <c r="F51" s="50">
        <f t="shared" si="22"/>
        <v>6375</v>
      </c>
      <c r="G51" s="50">
        <f t="shared" si="22"/>
        <v>0</v>
      </c>
      <c r="H51" s="50">
        <f t="shared" si="22"/>
        <v>6375</v>
      </c>
    </row>
    <row r="52" spans="1:8" ht="19.5" customHeight="1" x14ac:dyDescent="0.25">
      <c r="A52" s="94" t="s">
        <v>0</v>
      </c>
      <c r="B52" s="94" t="s">
        <v>32</v>
      </c>
      <c r="C52" s="95" t="s">
        <v>33</v>
      </c>
      <c r="D52" s="51">
        <f>SUM(D53:D55)</f>
        <v>3700</v>
      </c>
      <c r="E52" s="51">
        <f>SUM(E53:E55)</f>
        <v>2675</v>
      </c>
      <c r="F52" s="51">
        <f>SUM(F53:F55)</f>
        <v>6375</v>
      </c>
      <c r="G52" s="51">
        <f>SUM(G53:G55)</f>
        <v>0</v>
      </c>
      <c r="H52" s="51">
        <f>SUM(H53:H55)</f>
        <v>6375</v>
      </c>
    </row>
    <row r="53" spans="1:8" x14ac:dyDescent="0.25">
      <c r="A53" s="96" t="s">
        <v>297</v>
      </c>
      <c r="B53" s="79" t="s">
        <v>32</v>
      </c>
      <c r="C53" s="38" t="s">
        <v>47</v>
      </c>
      <c r="D53" s="29">
        <v>2200</v>
      </c>
      <c r="E53" s="29">
        <v>-2000</v>
      </c>
      <c r="F53" s="29">
        <f>D53+E53</f>
        <v>200</v>
      </c>
      <c r="G53" s="29">
        <v>0</v>
      </c>
      <c r="H53" s="35">
        <f t="shared" ref="H53:H55" si="23">F53+G53</f>
        <v>200</v>
      </c>
    </row>
    <row r="54" spans="1:8" x14ac:dyDescent="0.25">
      <c r="A54" s="96" t="s">
        <v>252</v>
      </c>
      <c r="B54" s="79" t="s">
        <v>32</v>
      </c>
      <c r="C54" s="38" t="s">
        <v>402</v>
      </c>
      <c r="D54" s="29">
        <v>1500</v>
      </c>
      <c r="E54" s="51">
        <v>200</v>
      </c>
      <c r="F54" s="29">
        <f>D54+E54</f>
        <v>1700</v>
      </c>
      <c r="G54" s="29">
        <v>0</v>
      </c>
      <c r="H54" s="35">
        <f t="shared" si="23"/>
        <v>1700</v>
      </c>
    </row>
    <row r="55" spans="1:8" x14ac:dyDescent="0.25">
      <c r="A55" s="96" t="s">
        <v>403</v>
      </c>
      <c r="B55" s="94" t="s">
        <v>24</v>
      </c>
      <c r="C55" s="95" t="s">
        <v>429</v>
      </c>
      <c r="D55" s="51">
        <v>0</v>
      </c>
      <c r="E55" s="51">
        <v>4475</v>
      </c>
      <c r="F55" s="51">
        <f>D55+E55</f>
        <v>4475</v>
      </c>
      <c r="G55" s="51">
        <v>0</v>
      </c>
      <c r="H55" s="35">
        <f t="shared" si="23"/>
        <v>4475</v>
      </c>
    </row>
    <row r="56" spans="1:8" x14ac:dyDescent="0.25">
      <c r="A56" s="87" t="s">
        <v>6</v>
      </c>
      <c r="B56" s="87" t="s">
        <v>233</v>
      </c>
      <c r="C56" s="88" t="s">
        <v>35</v>
      </c>
      <c r="D56" s="47">
        <f>D57</f>
        <v>1000</v>
      </c>
      <c r="E56" s="47">
        <f t="shared" ref="E56:H57" si="24">E57</f>
        <v>-15.56</v>
      </c>
      <c r="F56" s="47">
        <f t="shared" si="24"/>
        <v>984.44</v>
      </c>
      <c r="G56" s="47">
        <f t="shared" si="24"/>
        <v>0</v>
      </c>
      <c r="H56" s="47">
        <f t="shared" si="24"/>
        <v>984.44</v>
      </c>
    </row>
    <row r="57" spans="1:8" x14ac:dyDescent="0.25">
      <c r="A57" s="89" t="s">
        <v>6</v>
      </c>
      <c r="B57" s="90" t="s">
        <v>234</v>
      </c>
      <c r="C57" s="91" t="s">
        <v>36</v>
      </c>
      <c r="D57" s="67">
        <f>D58</f>
        <v>1000</v>
      </c>
      <c r="E57" s="67">
        <f t="shared" si="24"/>
        <v>-15.56</v>
      </c>
      <c r="F57" s="67">
        <f t="shared" si="24"/>
        <v>984.44</v>
      </c>
      <c r="G57" s="67">
        <f t="shared" si="24"/>
        <v>0</v>
      </c>
      <c r="H57" s="67">
        <f t="shared" si="24"/>
        <v>984.44</v>
      </c>
    </row>
    <row r="58" spans="1:8" x14ac:dyDescent="0.25">
      <c r="A58" s="92" t="s">
        <v>9</v>
      </c>
      <c r="B58" s="92" t="s">
        <v>43</v>
      </c>
      <c r="C58" s="93" t="s">
        <v>44</v>
      </c>
      <c r="D58" s="50">
        <f>D59+D61</f>
        <v>1000</v>
      </c>
      <c r="E58" s="50">
        <f t="shared" ref="E58:H58" si="25">E59+E61</f>
        <v>-15.56</v>
      </c>
      <c r="F58" s="50">
        <f t="shared" si="25"/>
        <v>984.44</v>
      </c>
      <c r="G58" s="50">
        <f t="shared" si="25"/>
        <v>0</v>
      </c>
      <c r="H58" s="50">
        <f t="shared" si="25"/>
        <v>984.44</v>
      </c>
    </row>
    <row r="59" spans="1:8" x14ac:dyDescent="0.25">
      <c r="A59" s="94" t="s">
        <v>0</v>
      </c>
      <c r="B59" s="94" t="s">
        <v>15</v>
      </c>
      <c r="C59" s="95" t="s">
        <v>16</v>
      </c>
      <c r="D59" s="51">
        <f>D60</f>
        <v>900</v>
      </c>
      <c r="E59" s="51">
        <f t="shared" ref="E59:H59" si="26">E60</f>
        <v>0</v>
      </c>
      <c r="F59" s="51">
        <f t="shared" si="26"/>
        <v>900</v>
      </c>
      <c r="G59" s="51">
        <f t="shared" si="26"/>
        <v>0</v>
      </c>
      <c r="H59" s="51">
        <f t="shared" si="26"/>
        <v>900</v>
      </c>
    </row>
    <row r="60" spans="1:8" x14ac:dyDescent="0.25">
      <c r="A60" s="96" t="s">
        <v>237</v>
      </c>
      <c r="B60" s="79" t="s">
        <v>15</v>
      </c>
      <c r="C60" s="38" t="s">
        <v>48</v>
      </c>
      <c r="D60" s="29">
        <v>900</v>
      </c>
      <c r="E60" s="29">
        <v>0</v>
      </c>
      <c r="F60" s="29">
        <f>D60+E60</f>
        <v>900</v>
      </c>
      <c r="G60" s="29">
        <v>0</v>
      </c>
      <c r="H60" s="35">
        <f t="shared" ref="H60" si="27">F60+G60</f>
        <v>900</v>
      </c>
    </row>
    <row r="61" spans="1:8" x14ac:dyDescent="0.25">
      <c r="A61" s="94" t="s">
        <v>0</v>
      </c>
      <c r="B61" s="94" t="s">
        <v>37</v>
      </c>
      <c r="C61" s="95" t="s">
        <v>38</v>
      </c>
      <c r="D61" s="51">
        <f>D62+D63</f>
        <v>100</v>
      </c>
      <c r="E61" s="51">
        <f t="shared" ref="E61:H61" si="28">E62+E63</f>
        <v>-15.56</v>
      </c>
      <c r="F61" s="51">
        <f t="shared" si="28"/>
        <v>84.44</v>
      </c>
      <c r="G61" s="51">
        <f t="shared" si="28"/>
        <v>0</v>
      </c>
      <c r="H61" s="51">
        <f t="shared" si="28"/>
        <v>84.44</v>
      </c>
    </row>
    <row r="62" spans="1:8" x14ac:dyDescent="0.25">
      <c r="A62" s="96" t="s">
        <v>373</v>
      </c>
      <c r="B62" s="79" t="s">
        <v>37</v>
      </c>
      <c r="C62" s="38" t="s">
        <v>38</v>
      </c>
      <c r="D62" s="29"/>
      <c r="E62" s="29">
        <v>0</v>
      </c>
      <c r="F62" s="51">
        <f>D62+E62</f>
        <v>0</v>
      </c>
      <c r="G62" s="51">
        <v>0</v>
      </c>
      <c r="H62" s="66">
        <f t="shared" ref="H62:H63" si="29">F62+G62</f>
        <v>0</v>
      </c>
    </row>
    <row r="63" spans="1:8" x14ac:dyDescent="0.25">
      <c r="A63" s="96" t="s">
        <v>238</v>
      </c>
      <c r="B63" s="94">
        <v>9221</v>
      </c>
      <c r="C63" s="95" t="s">
        <v>404</v>
      </c>
      <c r="D63" s="51">
        <v>100</v>
      </c>
      <c r="E63" s="51">
        <v>-15.56</v>
      </c>
      <c r="F63" s="51">
        <f>D63+E63</f>
        <v>84.44</v>
      </c>
      <c r="G63" s="51">
        <v>0</v>
      </c>
      <c r="H63" s="35">
        <f t="shared" si="29"/>
        <v>84.44</v>
      </c>
    </row>
    <row r="64" spans="1:8" x14ac:dyDescent="0.25">
      <c r="B64" s="27"/>
      <c r="C64" s="27"/>
      <c r="D64" s="27"/>
      <c r="E64" s="27"/>
      <c r="F64" s="27"/>
      <c r="G64" s="27"/>
      <c r="H64" s="27"/>
    </row>
    <row r="65" spans="1:8" x14ac:dyDescent="0.25">
      <c r="B65" s="27"/>
      <c r="C65" s="27"/>
      <c r="D65" s="27"/>
      <c r="E65" s="27"/>
      <c r="F65" s="27"/>
      <c r="G65" s="27"/>
      <c r="H65" s="27"/>
    </row>
    <row r="67" spans="1:8" x14ac:dyDescent="0.25">
      <c r="A67" s="1"/>
      <c r="B67" s="1"/>
      <c r="C67" s="2" t="s">
        <v>144</v>
      </c>
      <c r="D67" s="3">
        <f>D68+D81+D91+D95+D105+D110+D136+D149+D163+D189+D198</f>
        <v>270869</v>
      </c>
      <c r="E67" s="3">
        <f>E68+E81+E91+E95+E105+E110+E136+E149+E163+E189+E198</f>
        <v>3709.67</v>
      </c>
      <c r="F67" s="3">
        <f>F68+F81+F91+F95+F105+F110+F136+F149+F163+F189+F198</f>
        <v>274578.67000000004</v>
      </c>
      <c r="G67" s="3">
        <f>G68+G81+G91+G95+G105+G110+G136+G149+G163+G189+G198</f>
        <v>0</v>
      </c>
      <c r="H67" s="3">
        <f>H68+H81+H91+H95+H105+H110+H136+H149+H163+H189+H198</f>
        <v>274578.67000000004</v>
      </c>
    </row>
    <row r="68" spans="1:8" ht="18" customHeight="1" x14ac:dyDescent="0.25">
      <c r="A68" s="4" t="s">
        <v>54</v>
      </c>
      <c r="B68" s="4" t="s">
        <v>100</v>
      </c>
      <c r="C68" s="5" t="s">
        <v>145</v>
      </c>
      <c r="D68" s="6">
        <f t="shared" ref="D68:H68" si="30">D69</f>
        <v>19344</v>
      </c>
      <c r="E68" s="6">
        <f t="shared" si="30"/>
        <v>1500</v>
      </c>
      <c r="F68" s="6">
        <f t="shared" si="30"/>
        <v>20844</v>
      </c>
      <c r="G68" s="6">
        <f t="shared" si="30"/>
        <v>0</v>
      </c>
      <c r="H68" s="6">
        <f t="shared" si="30"/>
        <v>20844</v>
      </c>
    </row>
    <row r="69" spans="1:8" x14ac:dyDescent="0.25">
      <c r="A69" s="7" t="s">
        <v>6</v>
      </c>
      <c r="B69" s="7" t="s">
        <v>55</v>
      </c>
      <c r="C69" s="8" t="s">
        <v>56</v>
      </c>
      <c r="D69" s="9">
        <f>D70+D74</f>
        <v>19344</v>
      </c>
      <c r="E69" s="9">
        <f>E70+E74</f>
        <v>1500</v>
      </c>
      <c r="F69" s="9">
        <f>F70+F74</f>
        <v>20844</v>
      </c>
      <c r="G69" s="9">
        <f>G70+G74</f>
        <v>0</v>
      </c>
      <c r="H69" s="9">
        <f>H70+H74</f>
        <v>20844</v>
      </c>
    </row>
    <row r="70" spans="1:8" x14ac:dyDescent="0.25">
      <c r="A70" s="10" t="s">
        <v>6</v>
      </c>
      <c r="B70" s="10" t="s">
        <v>57</v>
      </c>
      <c r="C70" s="11" t="s">
        <v>405</v>
      </c>
      <c r="D70" s="12">
        <f>SUM(D71:D73)</f>
        <v>670</v>
      </c>
      <c r="E70" s="12">
        <f t="shared" ref="E70:H70" si="31">SUM(E71:E73)</f>
        <v>0</v>
      </c>
      <c r="F70" s="12">
        <f t="shared" si="31"/>
        <v>670</v>
      </c>
      <c r="G70" s="12">
        <f t="shared" si="31"/>
        <v>0</v>
      </c>
      <c r="H70" s="12">
        <f t="shared" si="31"/>
        <v>670</v>
      </c>
    </row>
    <row r="71" spans="1:8" x14ac:dyDescent="0.25">
      <c r="A71" s="16" t="s">
        <v>139</v>
      </c>
      <c r="B71" s="16">
        <v>671</v>
      </c>
      <c r="C71" s="17" t="s">
        <v>74</v>
      </c>
      <c r="D71" s="18">
        <v>404</v>
      </c>
      <c r="E71" s="18">
        <v>0</v>
      </c>
      <c r="F71" s="18">
        <f>D71+E71</f>
        <v>404</v>
      </c>
      <c r="G71" s="18">
        <v>0</v>
      </c>
      <c r="H71" s="35">
        <f t="shared" ref="H71:H73" si="32">F71+G71</f>
        <v>404</v>
      </c>
    </row>
    <row r="72" spans="1:8" x14ac:dyDescent="0.25">
      <c r="A72" s="16" t="s">
        <v>139</v>
      </c>
      <c r="B72" s="16">
        <v>671</v>
      </c>
      <c r="C72" s="17" t="s">
        <v>62</v>
      </c>
      <c r="D72" s="18">
        <v>133</v>
      </c>
      <c r="E72" s="18">
        <v>0</v>
      </c>
      <c r="F72" s="18">
        <f>D72+E72</f>
        <v>133</v>
      </c>
      <c r="G72" s="18">
        <v>0</v>
      </c>
      <c r="H72" s="35">
        <f t="shared" si="32"/>
        <v>133</v>
      </c>
    </row>
    <row r="73" spans="1:8" x14ac:dyDescent="0.25">
      <c r="A73" s="16" t="s">
        <v>139</v>
      </c>
      <c r="B73" s="16">
        <v>671</v>
      </c>
      <c r="C73" s="17" t="s">
        <v>60</v>
      </c>
      <c r="D73" s="18">
        <v>133</v>
      </c>
      <c r="E73" s="18">
        <v>0</v>
      </c>
      <c r="F73" s="18">
        <f>D73+E73</f>
        <v>133</v>
      </c>
      <c r="G73" s="18">
        <v>0</v>
      </c>
      <c r="H73" s="35">
        <f t="shared" si="32"/>
        <v>133</v>
      </c>
    </row>
    <row r="74" spans="1:8" x14ac:dyDescent="0.25">
      <c r="A74" s="10" t="s">
        <v>6</v>
      </c>
      <c r="B74" s="10" t="s">
        <v>84</v>
      </c>
      <c r="C74" s="11" t="s">
        <v>85</v>
      </c>
      <c r="D74" s="12">
        <f>SUM(D75:D80)</f>
        <v>18674</v>
      </c>
      <c r="E74" s="12">
        <f t="shared" ref="E74:H74" si="33">SUM(E75:E80)</f>
        <v>1500</v>
      </c>
      <c r="F74" s="12">
        <f t="shared" si="33"/>
        <v>20174</v>
      </c>
      <c r="G74" s="12">
        <f t="shared" si="33"/>
        <v>0</v>
      </c>
      <c r="H74" s="12">
        <f t="shared" si="33"/>
        <v>20174</v>
      </c>
    </row>
    <row r="75" spans="1:8" x14ac:dyDescent="0.25">
      <c r="A75" s="16" t="s">
        <v>140</v>
      </c>
      <c r="B75" s="16">
        <v>671</v>
      </c>
      <c r="C75" s="17" t="s">
        <v>74</v>
      </c>
      <c r="D75" s="18">
        <v>1600</v>
      </c>
      <c r="E75" s="18">
        <v>0</v>
      </c>
      <c r="F75" s="18">
        <f t="shared" ref="F75:F80" si="34">D75+E75</f>
        <v>1600</v>
      </c>
      <c r="G75" s="18">
        <v>0</v>
      </c>
      <c r="H75" s="35">
        <f t="shared" ref="H75:H80" si="35">F75+G75</f>
        <v>1600</v>
      </c>
    </row>
    <row r="76" spans="1:8" x14ac:dyDescent="0.25">
      <c r="A76" s="16" t="s">
        <v>140</v>
      </c>
      <c r="B76" s="16">
        <v>671</v>
      </c>
      <c r="C76" s="17" t="s">
        <v>62</v>
      </c>
      <c r="D76" s="18">
        <v>11011</v>
      </c>
      <c r="E76" s="18">
        <v>0</v>
      </c>
      <c r="F76" s="18">
        <f t="shared" si="34"/>
        <v>11011</v>
      </c>
      <c r="G76" s="18">
        <v>0</v>
      </c>
      <c r="H76" s="35">
        <f t="shared" si="35"/>
        <v>11011</v>
      </c>
    </row>
    <row r="77" spans="1:8" x14ac:dyDescent="0.25">
      <c r="A77" s="16" t="s">
        <v>140</v>
      </c>
      <c r="B77" s="16">
        <v>671</v>
      </c>
      <c r="C77" s="17" t="s">
        <v>60</v>
      </c>
      <c r="D77" s="18">
        <v>5200</v>
      </c>
      <c r="E77" s="18">
        <v>0</v>
      </c>
      <c r="F77" s="18">
        <f t="shared" si="34"/>
        <v>5200</v>
      </c>
      <c r="G77" s="18">
        <v>0</v>
      </c>
      <c r="H77" s="35">
        <f t="shared" si="35"/>
        <v>5200</v>
      </c>
    </row>
    <row r="78" spans="1:8" x14ac:dyDescent="0.25">
      <c r="A78" s="16" t="s">
        <v>140</v>
      </c>
      <c r="B78" s="16">
        <v>671</v>
      </c>
      <c r="C78" s="17" t="s">
        <v>66</v>
      </c>
      <c r="D78" s="18">
        <v>463</v>
      </c>
      <c r="E78" s="18">
        <v>0</v>
      </c>
      <c r="F78" s="18">
        <f t="shared" si="34"/>
        <v>463</v>
      </c>
      <c r="G78" s="18">
        <v>0</v>
      </c>
      <c r="H78" s="35">
        <f t="shared" si="35"/>
        <v>463</v>
      </c>
    </row>
    <row r="79" spans="1:8" x14ac:dyDescent="0.25">
      <c r="A79" s="16" t="s">
        <v>140</v>
      </c>
      <c r="B79" s="16">
        <v>671</v>
      </c>
      <c r="C79" s="17" t="s">
        <v>76</v>
      </c>
      <c r="D79" s="18">
        <v>400</v>
      </c>
      <c r="E79" s="24">
        <v>1500</v>
      </c>
      <c r="F79" s="18">
        <f t="shared" si="34"/>
        <v>1900</v>
      </c>
      <c r="G79" s="18">
        <v>0</v>
      </c>
      <c r="H79" s="35">
        <f t="shared" si="35"/>
        <v>1900</v>
      </c>
    </row>
    <row r="80" spans="1:8" x14ac:dyDescent="0.25">
      <c r="A80" s="16"/>
      <c r="B80" s="16">
        <v>922</v>
      </c>
      <c r="C80" s="17" t="s">
        <v>178</v>
      </c>
      <c r="D80" s="18">
        <v>0</v>
      </c>
      <c r="E80" s="18">
        <v>0</v>
      </c>
      <c r="F80" s="18">
        <f t="shared" si="34"/>
        <v>0</v>
      </c>
      <c r="G80" s="18">
        <v>0</v>
      </c>
      <c r="H80" s="35">
        <f t="shared" si="35"/>
        <v>0</v>
      </c>
    </row>
    <row r="81" spans="1:16" ht="22.5" x14ac:dyDescent="0.25">
      <c r="A81" s="4" t="s">
        <v>54</v>
      </c>
      <c r="B81" s="4" t="s">
        <v>82</v>
      </c>
      <c r="C81" s="5" t="s">
        <v>147</v>
      </c>
      <c r="D81" s="6">
        <f t="shared" ref="D81:H81" si="36">D82</f>
        <v>46833</v>
      </c>
      <c r="E81" s="6">
        <f t="shared" si="36"/>
        <v>0</v>
      </c>
      <c r="F81" s="6">
        <f t="shared" si="36"/>
        <v>46833</v>
      </c>
      <c r="G81" s="6">
        <f t="shared" si="36"/>
        <v>0</v>
      </c>
      <c r="H81" s="6">
        <f t="shared" si="36"/>
        <v>46833</v>
      </c>
    </row>
    <row r="82" spans="1:16" x14ac:dyDescent="0.25">
      <c r="A82" s="7" t="s">
        <v>6</v>
      </c>
      <c r="B82" s="7" t="s">
        <v>55</v>
      </c>
      <c r="C82" s="8" t="s">
        <v>56</v>
      </c>
      <c r="D82" s="9">
        <f>D83+D85</f>
        <v>46833</v>
      </c>
      <c r="E82" s="9">
        <f>E83+E85</f>
        <v>0</v>
      </c>
      <c r="F82" s="9">
        <f>F83+F85</f>
        <v>46833</v>
      </c>
      <c r="G82" s="9">
        <f>G83+G85</f>
        <v>0</v>
      </c>
      <c r="H82" s="9">
        <f>H83+H85</f>
        <v>46833</v>
      </c>
    </row>
    <row r="83" spans="1:16" x14ac:dyDescent="0.25">
      <c r="A83" s="10" t="s">
        <v>6</v>
      </c>
      <c r="B83" s="10" t="s">
        <v>57</v>
      </c>
      <c r="C83" s="11" t="s">
        <v>405</v>
      </c>
      <c r="D83" s="12">
        <f>D84</f>
        <v>133</v>
      </c>
      <c r="E83" s="12">
        <f t="shared" ref="E83:H83" si="37">E84</f>
        <v>0</v>
      </c>
      <c r="F83" s="12">
        <f t="shared" si="37"/>
        <v>133</v>
      </c>
      <c r="G83" s="12">
        <f t="shared" si="37"/>
        <v>0</v>
      </c>
      <c r="H83" s="12">
        <f t="shared" si="37"/>
        <v>133</v>
      </c>
    </row>
    <row r="84" spans="1:16" x14ac:dyDescent="0.25">
      <c r="A84" s="16" t="s">
        <v>139</v>
      </c>
      <c r="B84" s="16"/>
      <c r="C84" s="17" t="s">
        <v>62</v>
      </c>
      <c r="D84" s="18">
        <v>133</v>
      </c>
      <c r="E84" s="18">
        <v>0</v>
      </c>
      <c r="F84" s="18">
        <f>D84+E84</f>
        <v>133</v>
      </c>
      <c r="G84" s="18">
        <v>0</v>
      </c>
      <c r="H84" s="35">
        <f t="shared" ref="H84:H90" si="38">F84+G84</f>
        <v>133</v>
      </c>
    </row>
    <row r="85" spans="1:16" x14ac:dyDescent="0.25">
      <c r="A85" s="10" t="s">
        <v>6</v>
      </c>
      <c r="B85" s="10" t="s">
        <v>84</v>
      </c>
      <c r="C85" s="11" t="s">
        <v>85</v>
      </c>
      <c r="D85" s="12">
        <f>SUM(D86:D90)</f>
        <v>46700</v>
      </c>
      <c r="E85" s="12">
        <f>SUM(E86:E90)</f>
        <v>0</v>
      </c>
      <c r="F85" s="12">
        <f>SUM(F86:F90)</f>
        <v>46700</v>
      </c>
      <c r="G85" s="12">
        <f>SUM(G86:G90)</f>
        <v>0</v>
      </c>
      <c r="H85" s="12">
        <f>SUM(H86:H90)</f>
        <v>46700</v>
      </c>
    </row>
    <row r="86" spans="1:16" x14ac:dyDescent="0.25">
      <c r="A86" s="16" t="s">
        <v>140</v>
      </c>
      <c r="B86" s="16"/>
      <c r="C86" s="17" t="s">
        <v>406</v>
      </c>
      <c r="D86" s="18">
        <v>200</v>
      </c>
      <c r="E86" s="18">
        <v>0</v>
      </c>
      <c r="F86" s="18">
        <f t="shared" ref="F86:F90" si="39">D86+E86</f>
        <v>200</v>
      </c>
      <c r="G86" s="18">
        <v>0</v>
      </c>
      <c r="H86" s="35">
        <f t="shared" si="38"/>
        <v>200</v>
      </c>
    </row>
    <row r="87" spans="1:16" x14ac:dyDescent="0.25">
      <c r="A87" s="16" t="s">
        <v>140</v>
      </c>
      <c r="B87" s="16"/>
      <c r="C87" s="17" t="s">
        <v>160</v>
      </c>
      <c r="D87" s="18">
        <v>6500</v>
      </c>
      <c r="E87" s="18">
        <v>0</v>
      </c>
      <c r="F87" s="18">
        <f t="shared" si="39"/>
        <v>6500</v>
      </c>
      <c r="G87" s="18">
        <v>0</v>
      </c>
      <c r="H87" s="35">
        <f t="shared" si="38"/>
        <v>6500</v>
      </c>
    </row>
    <row r="88" spans="1:16" x14ac:dyDescent="0.25">
      <c r="A88" s="16" t="s">
        <v>140</v>
      </c>
      <c r="B88" s="16"/>
      <c r="C88" s="17" t="s">
        <v>161</v>
      </c>
      <c r="D88" s="18">
        <v>4000</v>
      </c>
      <c r="E88" s="18">
        <v>0</v>
      </c>
      <c r="F88" s="18">
        <f t="shared" si="39"/>
        <v>4000</v>
      </c>
      <c r="G88" s="18">
        <v>0</v>
      </c>
      <c r="H88" s="35">
        <f t="shared" si="38"/>
        <v>4000</v>
      </c>
    </row>
    <row r="89" spans="1:16" x14ac:dyDescent="0.25">
      <c r="A89" s="16" t="s">
        <v>140</v>
      </c>
      <c r="B89" s="16"/>
      <c r="C89" s="17" t="s">
        <v>148</v>
      </c>
      <c r="D89" s="18">
        <v>36000</v>
      </c>
      <c r="E89" s="18">
        <v>0</v>
      </c>
      <c r="F89" s="18">
        <f t="shared" si="39"/>
        <v>36000</v>
      </c>
      <c r="G89" s="18">
        <v>0</v>
      </c>
      <c r="H89" s="35">
        <f t="shared" si="38"/>
        <v>36000</v>
      </c>
    </row>
    <row r="90" spans="1:16" x14ac:dyDescent="0.25">
      <c r="A90" s="19"/>
      <c r="B90" s="19">
        <v>922</v>
      </c>
      <c r="C90" s="23" t="s">
        <v>178</v>
      </c>
      <c r="D90" s="24">
        <v>0</v>
      </c>
      <c r="E90" s="24">
        <v>0</v>
      </c>
      <c r="F90" s="18">
        <f t="shared" si="39"/>
        <v>0</v>
      </c>
      <c r="G90" s="18">
        <v>0</v>
      </c>
      <c r="H90" s="35">
        <f t="shared" si="38"/>
        <v>0</v>
      </c>
    </row>
    <row r="91" spans="1:16" ht="17.25" customHeight="1" x14ac:dyDescent="0.25">
      <c r="A91" s="4" t="s">
        <v>54</v>
      </c>
      <c r="B91" s="4" t="s">
        <v>190</v>
      </c>
      <c r="C91" s="5" t="s">
        <v>193</v>
      </c>
      <c r="D91" s="6">
        <f t="shared" ref="D91:H93" si="40">D92</f>
        <v>29000</v>
      </c>
      <c r="E91" s="6">
        <f t="shared" si="40"/>
        <v>0</v>
      </c>
      <c r="F91" s="6">
        <f t="shared" si="40"/>
        <v>29000</v>
      </c>
      <c r="G91" s="6">
        <f t="shared" si="40"/>
        <v>0</v>
      </c>
      <c r="H91" s="6">
        <f t="shared" si="40"/>
        <v>29000</v>
      </c>
    </row>
    <row r="92" spans="1:16" x14ac:dyDescent="0.25">
      <c r="A92" s="7" t="s">
        <v>6</v>
      </c>
      <c r="B92" s="7" t="s">
        <v>55</v>
      </c>
      <c r="C92" s="8" t="s">
        <v>56</v>
      </c>
      <c r="D92" s="9">
        <f>D93</f>
        <v>29000</v>
      </c>
      <c r="E92" s="9">
        <f t="shared" si="40"/>
        <v>0</v>
      </c>
      <c r="F92" s="9">
        <f t="shared" si="40"/>
        <v>29000</v>
      </c>
      <c r="G92" s="9">
        <f t="shared" si="40"/>
        <v>0</v>
      </c>
      <c r="H92" s="9">
        <f t="shared" si="40"/>
        <v>29000</v>
      </c>
    </row>
    <row r="93" spans="1:16" x14ac:dyDescent="0.25">
      <c r="A93" s="10" t="s">
        <v>6</v>
      </c>
      <c r="B93" s="10" t="s">
        <v>84</v>
      </c>
      <c r="C93" s="11" t="s">
        <v>85</v>
      </c>
      <c r="D93" s="12">
        <f>D94</f>
        <v>29000</v>
      </c>
      <c r="E93" s="12">
        <f t="shared" si="40"/>
        <v>0</v>
      </c>
      <c r="F93" s="12">
        <f t="shared" si="40"/>
        <v>29000</v>
      </c>
      <c r="G93" s="12">
        <f t="shared" si="40"/>
        <v>0</v>
      </c>
      <c r="H93" s="12">
        <f t="shared" si="40"/>
        <v>29000</v>
      </c>
    </row>
    <row r="94" spans="1:16" x14ac:dyDescent="0.25">
      <c r="A94" s="16" t="s">
        <v>140</v>
      </c>
      <c r="B94" s="19"/>
      <c r="C94" s="17" t="s">
        <v>194</v>
      </c>
      <c r="D94" s="24">
        <v>29000</v>
      </c>
      <c r="E94" s="24">
        <v>0</v>
      </c>
      <c r="F94" s="18">
        <f t="shared" ref="F94" si="41">D94+E94</f>
        <v>29000</v>
      </c>
      <c r="G94" s="18">
        <v>0</v>
      </c>
      <c r="H94" s="35">
        <f t="shared" ref="H94" si="42">F94+G94</f>
        <v>29000</v>
      </c>
    </row>
    <row r="95" spans="1:16" ht="16.5" customHeight="1" x14ac:dyDescent="0.25">
      <c r="A95" s="4" t="s">
        <v>54</v>
      </c>
      <c r="B95" s="4" t="s">
        <v>114</v>
      </c>
      <c r="C95" s="5" t="s">
        <v>149</v>
      </c>
      <c r="D95" s="6">
        <f t="shared" ref="D95:E97" si="43">D96</f>
        <v>87150</v>
      </c>
      <c r="E95" s="6">
        <f t="shared" si="43"/>
        <v>0</v>
      </c>
      <c r="F95" s="6">
        <f>F96</f>
        <v>87150</v>
      </c>
      <c r="G95" s="6">
        <f t="shared" ref="G95:H97" si="44">G96</f>
        <v>0</v>
      </c>
      <c r="H95" s="6">
        <f t="shared" si="44"/>
        <v>87150</v>
      </c>
    </row>
    <row r="96" spans="1:16" s="72" customFormat="1" x14ac:dyDescent="0.25">
      <c r="A96" s="7" t="s">
        <v>6</v>
      </c>
      <c r="B96" s="7" t="s">
        <v>55</v>
      </c>
      <c r="C96" s="8" t="s">
        <v>56</v>
      </c>
      <c r="D96" s="9">
        <f t="shared" si="43"/>
        <v>87150</v>
      </c>
      <c r="E96" s="9">
        <f t="shared" si="43"/>
        <v>0</v>
      </c>
      <c r="F96" s="9">
        <f>F97</f>
        <v>87150</v>
      </c>
      <c r="G96" s="9">
        <f t="shared" si="44"/>
        <v>0</v>
      </c>
      <c r="H96" s="9">
        <f t="shared" si="44"/>
        <v>87150</v>
      </c>
      <c r="I96" s="74"/>
      <c r="J96" s="74"/>
      <c r="K96" s="74"/>
      <c r="L96" s="74"/>
      <c r="M96" s="74"/>
      <c r="N96" s="74"/>
      <c r="O96" s="74"/>
      <c r="P96" s="74"/>
    </row>
    <row r="97" spans="1:16" s="72" customFormat="1" x14ac:dyDescent="0.25">
      <c r="A97" s="10" t="s">
        <v>6</v>
      </c>
      <c r="B97" s="10" t="s">
        <v>57</v>
      </c>
      <c r="C97" s="11" t="s">
        <v>58</v>
      </c>
      <c r="D97" s="12">
        <f t="shared" si="43"/>
        <v>87150</v>
      </c>
      <c r="E97" s="12">
        <f t="shared" si="43"/>
        <v>0</v>
      </c>
      <c r="F97" s="12">
        <f>F98</f>
        <v>87150</v>
      </c>
      <c r="G97" s="12">
        <f t="shared" si="44"/>
        <v>0</v>
      </c>
      <c r="H97" s="12">
        <f t="shared" si="44"/>
        <v>87150</v>
      </c>
      <c r="I97" s="74"/>
      <c r="J97" s="74"/>
      <c r="K97" s="74"/>
      <c r="L97" s="74"/>
      <c r="M97" s="74"/>
      <c r="N97" s="74"/>
      <c r="O97" s="74"/>
      <c r="P97" s="74"/>
    </row>
    <row r="98" spans="1:16" s="72" customFormat="1" x14ac:dyDescent="0.25">
      <c r="A98" s="13" t="s">
        <v>6</v>
      </c>
      <c r="B98" s="13" t="s">
        <v>116</v>
      </c>
      <c r="C98" s="14" t="s">
        <v>117</v>
      </c>
      <c r="D98" s="15">
        <f>SUM(D99:D104)</f>
        <v>87150</v>
      </c>
      <c r="E98" s="15">
        <f t="shared" ref="E98:H98" si="45">SUM(E99:E104)</f>
        <v>0</v>
      </c>
      <c r="F98" s="15">
        <f t="shared" si="45"/>
        <v>87150</v>
      </c>
      <c r="G98" s="15">
        <f t="shared" si="45"/>
        <v>0</v>
      </c>
      <c r="H98" s="15">
        <f t="shared" si="45"/>
        <v>87150</v>
      </c>
      <c r="I98" s="74"/>
      <c r="J98" s="74"/>
      <c r="K98" s="74"/>
      <c r="L98" s="74"/>
      <c r="M98" s="74"/>
      <c r="N98" s="74"/>
      <c r="O98" s="74"/>
      <c r="P98" s="74"/>
    </row>
    <row r="99" spans="1:16" s="72" customFormat="1" x14ac:dyDescent="0.25">
      <c r="A99" s="16" t="s">
        <v>139</v>
      </c>
      <c r="B99" s="16"/>
      <c r="C99" s="17" t="s">
        <v>68</v>
      </c>
      <c r="D99" s="18">
        <v>70750</v>
      </c>
      <c r="E99" s="18">
        <v>0</v>
      </c>
      <c r="F99" s="18">
        <f t="shared" ref="F99:F104" si="46">D99+E99</f>
        <v>70750</v>
      </c>
      <c r="G99" s="18">
        <v>0</v>
      </c>
      <c r="H99" s="35">
        <f t="shared" ref="H99:H104" si="47">F99+G99</f>
        <v>70750</v>
      </c>
      <c r="I99" s="74"/>
      <c r="J99" s="74"/>
      <c r="K99" s="74"/>
      <c r="L99" s="74"/>
      <c r="M99" s="74"/>
      <c r="N99" s="74"/>
      <c r="O99" s="74"/>
      <c r="P99" s="74"/>
    </row>
    <row r="100" spans="1:16" s="72" customFormat="1" x14ac:dyDescent="0.25">
      <c r="A100" s="16" t="s">
        <v>139</v>
      </c>
      <c r="B100" s="16"/>
      <c r="C100" s="17" t="s">
        <v>72</v>
      </c>
      <c r="D100" s="18">
        <v>3700</v>
      </c>
      <c r="E100" s="18">
        <v>0</v>
      </c>
      <c r="F100" s="18">
        <f t="shared" si="46"/>
        <v>3700</v>
      </c>
      <c r="G100" s="18">
        <v>0</v>
      </c>
      <c r="H100" s="35">
        <f t="shared" si="47"/>
        <v>3700</v>
      </c>
      <c r="I100" s="74"/>
      <c r="J100" s="74"/>
      <c r="K100" s="74"/>
      <c r="L100" s="74"/>
      <c r="M100" s="74"/>
      <c r="N100" s="74"/>
      <c r="O100" s="74"/>
      <c r="P100" s="74"/>
    </row>
    <row r="101" spans="1:16" s="72" customFormat="1" x14ac:dyDescent="0.25">
      <c r="A101" s="16" t="s">
        <v>139</v>
      </c>
      <c r="B101" s="16"/>
      <c r="C101" s="17" t="s">
        <v>70</v>
      </c>
      <c r="D101" s="18">
        <v>10100</v>
      </c>
      <c r="E101" s="18">
        <v>0</v>
      </c>
      <c r="F101" s="18">
        <f t="shared" si="46"/>
        <v>10100</v>
      </c>
      <c r="G101" s="18">
        <v>0</v>
      </c>
      <c r="H101" s="35">
        <f t="shared" si="47"/>
        <v>10100</v>
      </c>
      <c r="I101" s="74"/>
      <c r="J101" s="74"/>
      <c r="K101" s="74"/>
      <c r="L101" s="74"/>
      <c r="M101" s="74"/>
      <c r="N101" s="74"/>
      <c r="O101" s="74"/>
      <c r="P101" s="74"/>
    </row>
    <row r="102" spans="1:16" s="72" customFormat="1" x14ac:dyDescent="0.25">
      <c r="A102" s="16" t="s">
        <v>139</v>
      </c>
      <c r="B102" s="16"/>
      <c r="C102" s="17" t="s">
        <v>74</v>
      </c>
      <c r="D102" s="18">
        <v>2600</v>
      </c>
      <c r="E102" s="18">
        <v>0</v>
      </c>
      <c r="F102" s="18">
        <f t="shared" si="46"/>
        <v>2600</v>
      </c>
      <c r="G102" s="18">
        <v>0</v>
      </c>
      <c r="H102" s="35">
        <f t="shared" si="47"/>
        <v>2600</v>
      </c>
      <c r="I102" s="74"/>
      <c r="J102" s="74"/>
      <c r="K102" s="74"/>
      <c r="L102" s="74"/>
      <c r="M102" s="74"/>
      <c r="N102" s="74"/>
      <c r="O102" s="74"/>
      <c r="P102" s="74"/>
    </row>
    <row r="103" spans="1:16" s="72" customFormat="1" x14ac:dyDescent="0.25">
      <c r="A103" s="16" t="s">
        <v>139</v>
      </c>
      <c r="B103" s="16"/>
      <c r="C103" s="17" t="s">
        <v>150</v>
      </c>
      <c r="D103" s="18">
        <v>0</v>
      </c>
      <c r="E103" s="18">
        <v>0</v>
      </c>
      <c r="F103" s="18">
        <f t="shared" si="46"/>
        <v>0</v>
      </c>
      <c r="G103" s="18">
        <v>0</v>
      </c>
      <c r="H103" s="35">
        <f t="shared" si="47"/>
        <v>0</v>
      </c>
      <c r="I103" s="74"/>
      <c r="J103" s="74"/>
      <c r="K103" s="74"/>
      <c r="L103" s="74"/>
      <c r="M103" s="74"/>
      <c r="N103" s="74"/>
      <c r="O103" s="74"/>
      <c r="P103" s="74"/>
    </row>
    <row r="104" spans="1:16" s="72" customFormat="1" x14ac:dyDescent="0.25">
      <c r="A104" s="16"/>
      <c r="B104" s="19">
        <v>922</v>
      </c>
      <c r="C104" s="23" t="s">
        <v>178</v>
      </c>
      <c r="D104" s="24">
        <v>0</v>
      </c>
      <c r="E104" s="24">
        <v>0</v>
      </c>
      <c r="F104" s="24">
        <f t="shared" si="46"/>
        <v>0</v>
      </c>
      <c r="G104" s="24">
        <v>0</v>
      </c>
      <c r="H104" s="66">
        <f t="shared" si="47"/>
        <v>0</v>
      </c>
      <c r="I104" s="74"/>
      <c r="J104" s="74"/>
      <c r="K104" s="74"/>
      <c r="L104" s="74"/>
      <c r="M104" s="74"/>
      <c r="N104" s="74"/>
      <c r="O104" s="74"/>
      <c r="P104" s="74"/>
    </row>
    <row r="105" spans="1:16" s="72" customFormat="1" ht="18" customHeight="1" x14ac:dyDescent="0.25">
      <c r="A105" s="4" t="s">
        <v>54</v>
      </c>
      <c r="B105" s="4" t="s">
        <v>151</v>
      </c>
      <c r="C105" s="5" t="s">
        <v>152</v>
      </c>
      <c r="D105" s="6">
        <f t="shared" ref="D105:H108" si="48">D106</f>
        <v>5</v>
      </c>
      <c r="E105" s="6">
        <f t="shared" si="48"/>
        <v>0</v>
      </c>
      <c r="F105" s="6">
        <f>F106</f>
        <v>5</v>
      </c>
      <c r="G105" s="6">
        <f t="shared" ref="G105:H107" si="49">G106</f>
        <v>0</v>
      </c>
      <c r="H105" s="6">
        <f t="shared" si="49"/>
        <v>5</v>
      </c>
      <c r="I105" s="74"/>
      <c r="J105" s="74"/>
      <c r="K105" s="74"/>
      <c r="L105" s="74"/>
      <c r="M105" s="74"/>
      <c r="N105" s="74"/>
      <c r="O105" s="74"/>
      <c r="P105" s="74"/>
    </row>
    <row r="106" spans="1:16" s="72" customFormat="1" x14ac:dyDescent="0.25">
      <c r="A106" s="7" t="s">
        <v>6</v>
      </c>
      <c r="B106" s="7" t="s">
        <v>55</v>
      </c>
      <c r="C106" s="8" t="s">
        <v>56</v>
      </c>
      <c r="D106" s="9">
        <f t="shared" si="48"/>
        <v>5</v>
      </c>
      <c r="E106" s="9">
        <f t="shared" si="48"/>
        <v>0</v>
      </c>
      <c r="F106" s="9">
        <f>F107</f>
        <v>5</v>
      </c>
      <c r="G106" s="9">
        <f t="shared" si="49"/>
        <v>0</v>
      </c>
      <c r="H106" s="9">
        <f t="shared" si="49"/>
        <v>5</v>
      </c>
      <c r="I106" s="74"/>
      <c r="J106" s="74"/>
      <c r="K106" s="74"/>
      <c r="L106" s="74"/>
      <c r="M106" s="74"/>
      <c r="N106" s="74"/>
      <c r="O106" s="74"/>
      <c r="P106" s="74"/>
    </row>
    <row r="107" spans="1:16" s="72" customFormat="1" x14ac:dyDescent="0.25">
      <c r="A107" s="10" t="s">
        <v>6</v>
      </c>
      <c r="B107" s="10" t="s">
        <v>57</v>
      </c>
      <c r="C107" s="11" t="s">
        <v>58</v>
      </c>
      <c r="D107" s="12">
        <f t="shared" si="48"/>
        <v>5</v>
      </c>
      <c r="E107" s="12">
        <f t="shared" si="48"/>
        <v>0</v>
      </c>
      <c r="F107" s="12">
        <f>F108</f>
        <v>5</v>
      </c>
      <c r="G107" s="12">
        <f t="shared" si="49"/>
        <v>0</v>
      </c>
      <c r="H107" s="12">
        <f t="shared" si="49"/>
        <v>5</v>
      </c>
      <c r="I107" s="74"/>
      <c r="J107" s="74"/>
      <c r="K107" s="74"/>
      <c r="L107" s="74"/>
      <c r="M107" s="74"/>
      <c r="N107" s="74"/>
      <c r="O107" s="74"/>
      <c r="P107" s="74"/>
    </row>
    <row r="108" spans="1:16" s="72" customFormat="1" x14ac:dyDescent="0.25">
      <c r="A108" s="13" t="s">
        <v>6</v>
      </c>
      <c r="B108" s="13" t="s">
        <v>102</v>
      </c>
      <c r="C108" s="14" t="s">
        <v>103</v>
      </c>
      <c r="D108" s="15">
        <f t="shared" si="48"/>
        <v>5</v>
      </c>
      <c r="E108" s="15">
        <f t="shared" si="48"/>
        <v>0</v>
      </c>
      <c r="F108" s="15">
        <f t="shared" si="48"/>
        <v>5</v>
      </c>
      <c r="G108" s="15">
        <f t="shared" si="48"/>
        <v>0</v>
      </c>
      <c r="H108" s="15">
        <f t="shared" si="48"/>
        <v>5</v>
      </c>
      <c r="I108" s="74"/>
      <c r="J108" s="74"/>
      <c r="K108" s="74"/>
      <c r="L108" s="74"/>
      <c r="M108" s="74"/>
      <c r="N108" s="74"/>
      <c r="O108" s="74"/>
      <c r="P108" s="74"/>
    </row>
    <row r="109" spans="1:16" s="72" customFormat="1" x14ac:dyDescent="0.25">
      <c r="A109" s="16" t="s">
        <v>139</v>
      </c>
      <c r="B109" s="16">
        <v>381</v>
      </c>
      <c r="C109" s="17" t="s">
        <v>153</v>
      </c>
      <c r="D109" s="18">
        <v>5</v>
      </c>
      <c r="E109" s="18">
        <v>0</v>
      </c>
      <c r="F109" s="18">
        <f>D109+E109</f>
        <v>5</v>
      </c>
      <c r="G109" s="18">
        <v>0</v>
      </c>
      <c r="H109" s="35">
        <f t="shared" ref="H109" si="50">F109+G109</f>
        <v>5</v>
      </c>
      <c r="I109" s="74"/>
      <c r="J109" s="74"/>
      <c r="K109" s="74"/>
      <c r="L109" s="74"/>
      <c r="M109" s="74"/>
      <c r="N109" s="74"/>
      <c r="O109" s="74"/>
      <c r="P109" s="74"/>
    </row>
    <row r="110" spans="1:16" s="72" customFormat="1" ht="22.5" x14ac:dyDescent="0.25">
      <c r="A110" s="4" t="s">
        <v>79</v>
      </c>
      <c r="B110" s="4" t="s">
        <v>154</v>
      </c>
      <c r="C110" s="5" t="s">
        <v>91</v>
      </c>
      <c r="D110" s="6">
        <f>D111+D119</f>
        <v>0</v>
      </c>
      <c r="E110" s="6">
        <f>E111+E119</f>
        <v>0</v>
      </c>
      <c r="F110" s="6">
        <f>F111+F119</f>
        <v>0</v>
      </c>
      <c r="G110" s="6">
        <f t="shared" ref="G110:H110" si="51">G111+G119</f>
        <v>0</v>
      </c>
      <c r="H110" s="6">
        <f t="shared" si="51"/>
        <v>0</v>
      </c>
      <c r="I110" s="74"/>
      <c r="J110" s="74"/>
      <c r="K110" s="74"/>
      <c r="L110" s="74"/>
      <c r="M110" s="74"/>
      <c r="N110" s="74"/>
      <c r="O110" s="74"/>
      <c r="P110" s="74"/>
    </row>
    <row r="111" spans="1:16" s="72" customFormat="1" x14ac:dyDescent="0.25">
      <c r="A111" s="7" t="s">
        <v>6</v>
      </c>
      <c r="B111" s="7" t="s">
        <v>55</v>
      </c>
      <c r="C111" s="8" t="s">
        <v>56</v>
      </c>
      <c r="D111" s="9">
        <f t="shared" ref="D111:E111" si="52">D112</f>
        <v>0</v>
      </c>
      <c r="E111" s="9">
        <f t="shared" si="52"/>
        <v>0</v>
      </c>
      <c r="F111" s="9">
        <f>F112</f>
        <v>0</v>
      </c>
      <c r="G111" s="9">
        <f t="shared" ref="G111:H111" si="53">G112</f>
        <v>0</v>
      </c>
      <c r="H111" s="9">
        <f t="shared" si="53"/>
        <v>0</v>
      </c>
      <c r="I111" s="74"/>
      <c r="J111" s="74"/>
      <c r="K111" s="74"/>
      <c r="L111" s="74"/>
      <c r="M111" s="74"/>
      <c r="N111" s="74"/>
      <c r="O111" s="74"/>
      <c r="P111" s="74"/>
    </row>
    <row r="112" spans="1:16" s="72" customFormat="1" x14ac:dyDescent="0.25">
      <c r="A112" s="10" t="s">
        <v>6</v>
      </c>
      <c r="B112" s="10" t="s">
        <v>57</v>
      </c>
      <c r="C112" s="11" t="s">
        <v>58</v>
      </c>
      <c r="D112" s="12">
        <f>SUM(D113:D118)</f>
        <v>0</v>
      </c>
      <c r="E112" s="12">
        <f t="shared" ref="E112:H112" si="54">SUM(E113:E118)</f>
        <v>0</v>
      </c>
      <c r="F112" s="12">
        <f t="shared" si="54"/>
        <v>0</v>
      </c>
      <c r="G112" s="12">
        <f t="shared" si="54"/>
        <v>0</v>
      </c>
      <c r="H112" s="12">
        <f t="shared" si="54"/>
        <v>0</v>
      </c>
      <c r="I112" s="74"/>
      <c r="J112" s="74"/>
      <c r="K112" s="74"/>
      <c r="L112" s="74"/>
      <c r="M112" s="74"/>
      <c r="N112" s="74"/>
      <c r="O112" s="74"/>
      <c r="P112" s="74"/>
    </row>
    <row r="113" spans="1:16" s="72" customFormat="1" x14ac:dyDescent="0.25">
      <c r="A113" s="16" t="s">
        <v>139</v>
      </c>
      <c r="B113" s="16"/>
      <c r="C113" s="17" t="s">
        <v>68</v>
      </c>
      <c r="D113" s="18">
        <v>0</v>
      </c>
      <c r="E113" s="18">
        <v>0</v>
      </c>
      <c r="F113" s="18">
        <f t="shared" ref="F113:F118" si="55">D113+E113</f>
        <v>0</v>
      </c>
      <c r="G113" s="18">
        <v>0</v>
      </c>
      <c r="H113" s="35">
        <f t="shared" ref="H113:H118" si="56">F113+G113</f>
        <v>0</v>
      </c>
      <c r="I113" s="74"/>
      <c r="J113" s="74"/>
      <c r="K113" s="74"/>
      <c r="L113" s="74"/>
      <c r="M113" s="74"/>
      <c r="N113" s="74"/>
      <c r="O113" s="74"/>
      <c r="P113" s="74"/>
    </row>
    <row r="114" spans="1:16" s="72" customFormat="1" x14ac:dyDescent="0.25">
      <c r="A114" s="16" t="s">
        <v>139</v>
      </c>
      <c r="B114" s="16"/>
      <c r="C114" s="17" t="s">
        <v>122</v>
      </c>
      <c r="D114" s="18">
        <v>0</v>
      </c>
      <c r="E114" s="18">
        <v>0</v>
      </c>
      <c r="F114" s="18">
        <f t="shared" si="55"/>
        <v>0</v>
      </c>
      <c r="G114" s="18">
        <v>0</v>
      </c>
      <c r="H114" s="35">
        <f t="shared" si="56"/>
        <v>0</v>
      </c>
      <c r="I114" s="74"/>
      <c r="J114" s="74"/>
      <c r="K114" s="74"/>
      <c r="L114" s="74"/>
      <c r="M114" s="74"/>
      <c r="N114" s="74"/>
      <c r="O114" s="74"/>
      <c r="P114" s="74"/>
    </row>
    <row r="115" spans="1:16" s="72" customFormat="1" x14ac:dyDescent="0.25">
      <c r="A115" s="16" t="s">
        <v>139</v>
      </c>
      <c r="B115" s="16"/>
      <c r="C115" s="17" t="s">
        <v>124</v>
      </c>
      <c r="D115" s="18">
        <v>0</v>
      </c>
      <c r="E115" s="18">
        <v>0</v>
      </c>
      <c r="F115" s="18">
        <f t="shared" si="55"/>
        <v>0</v>
      </c>
      <c r="G115" s="18">
        <v>0</v>
      </c>
      <c r="H115" s="35">
        <f t="shared" si="56"/>
        <v>0</v>
      </c>
      <c r="I115" s="74"/>
      <c r="J115" s="74"/>
      <c r="K115" s="74"/>
      <c r="L115" s="74"/>
      <c r="M115" s="74"/>
      <c r="N115" s="74"/>
      <c r="O115" s="74"/>
      <c r="P115" s="74"/>
    </row>
    <row r="116" spans="1:16" s="72" customFormat="1" x14ac:dyDescent="0.25">
      <c r="A116" s="16" t="s">
        <v>139</v>
      </c>
      <c r="B116" s="16"/>
      <c r="C116" s="17" t="s">
        <v>70</v>
      </c>
      <c r="D116" s="18">
        <v>0</v>
      </c>
      <c r="E116" s="18">
        <v>0</v>
      </c>
      <c r="F116" s="18">
        <f t="shared" si="55"/>
        <v>0</v>
      </c>
      <c r="G116" s="18">
        <v>0</v>
      </c>
      <c r="H116" s="35">
        <f t="shared" si="56"/>
        <v>0</v>
      </c>
      <c r="I116" s="74"/>
      <c r="J116" s="74"/>
      <c r="K116" s="74"/>
      <c r="L116" s="74"/>
      <c r="M116" s="74"/>
      <c r="N116" s="74"/>
      <c r="O116" s="74"/>
      <c r="P116" s="74"/>
    </row>
    <row r="117" spans="1:16" s="72" customFormat="1" x14ac:dyDescent="0.25">
      <c r="A117" s="16" t="s">
        <v>139</v>
      </c>
      <c r="B117" s="16"/>
      <c r="C117" s="17" t="s">
        <v>183</v>
      </c>
      <c r="D117" s="18">
        <v>0</v>
      </c>
      <c r="E117" s="18">
        <v>0</v>
      </c>
      <c r="F117" s="18">
        <f t="shared" si="55"/>
        <v>0</v>
      </c>
      <c r="G117" s="18">
        <v>0</v>
      </c>
      <c r="H117" s="35">
        <f t="shared" si="56"/>
        <v>0</v>
      </c>
      <c r="I117" s="74"/>
      <c r="J117" s="74"/>
      <c r="K117" s="74"/>
      <c r="L117" s="74"/>
      <c r="M117" s="74"/>
      <c r="N117" s="74"/>
      <c r="O117" s="74"/>
      <c r="P117" s="74"/>
    </row>
    <row r="118" spans="1:16" s="72" customFormat="1" x14ac:dyDescent="0.25">
      <c r="A118" s="16"/>
      <c r="B118" s="19">
        <v>922</v>
      </c>
      <c r="C118" s="23" t="s">
        <v>178</v>
      </c>
      <c r="D118" s="24">
        <v>0</v>
      </c>
      <c r="E118" s="24">
        <v>0</v>
      </c>
      <c r="F118" s="24">
        <f t="shared" si="55"/>
        <v>0</v>
      </c>
      <c r="G118" s="24">
        <v>0</v>
      </c>
      <c r="H118" s="35">
        <f t="shared" si="56"/>
        <v>0</v>
      </c>
      <c r="I118" s="74"/>
      <c r="J118" s="74"/>
      <c r="K118" s="74"/>
      <c r="L118" s="74"/>
      <c r="M118" s="74"/>
      <c r="N118" s="74"/>
      <c r="O118" s="74"/>
      <c r="P118" s="74"/>
    </row>
    <row r="119" spans="1:16" s="72" customFormat="1" x14ac:dyDescent="0.25">
      <c r="A119" s="7" t="s">
        <v>6</v>
      </c>
      <c r="B119" s="7" t="s">
        <v>27</v>
      </c>
      <c r="C119" s="8" t="s">
        <v>18</v>
      </c>
      <c r="D119" s="9">
        <f>D120</f>
        <v>0</v>
      </c>
      <c r="E119" s="9">
        <f t="shared" ref="E119:H119" si="57">E120</f>
        <v>0</v>
      </c>
      <c r="F119" s="9">
        <f t="shared" si="57"/>
        <v>0</v>
      </c>
      <c r="G119" s="9">
        <f t="shared" si="57"/>
        <v>0</v>
      </c>
      <c r="H119" s="9">
        <f t="shared" si="57"/>
        <v>0</v>
      </c>
      <c r="I119" s="74"/>
      <c r="J119" s="74"/>
      <c r="K119" s="74"/>
      <c r="L119" s="74"/>
      <c r="M119" s="74"/>
      <c r="N119" s="74"/>
      <c r="O119" s="74"/>
      <c r="P119" s="74"/>
    </row>
    <row r="120" spans="1:16" s="72" customFormat="1" x14ac:dyDescent="0.25">
      <c r="A120" s="13" t="s">
        <v>6</v>
      </c>
      <c r="B120" s="13" t="s">
        <v>155</v>
      </c>
      <c r="C120" s="14" t="s">
        <v>156</v>
      </c>
      <c r="D120" s="15">
        <f t="shared" ref="D120:H120" si="58">D121</f>
        <v>0</v>
      </c>
      <c r="E120" s="15">
        <f t="shared" si="58"/>
        <v>0</v>
      </c>
      <c r="F120" s="15">
        <f t="shared" si="58"/>
        <v>0</v>
      </c>
      <c r="G120" s="15">
        <f t="shared" si="58"/>
        <v>0</v>
      </c>
      <c r="H120" s="15">
        <f t="shared" si="58"/>
        <v>0</v>
      </c>
      <c r="I120" s="74"/>
      <c r="J120" s="74"/>
      <c r="K120" s="74"/>
      <c r="L120" s="74"/>
      <c r="M120" s="74"/>
      <c r="N120" s="74"/>
      <c r="O120" s="74"/>
      <c r="P120" s="74"/>
    </row>
    <row r="121" spans="1:16" s="72" customFormat="1" x14ac:dyDescent="0.25">
      <c r="A121" s="19" t="s">
        <v>157</v>
      </c>
      <c r="B121" s="19">
        <v>311</v>
      </c>
      <c r="C121" s="17" t="s">
        <v>68</v>
      </c>
      <c r="D121" s="18">
        <v>0</v>
      </c>
      <c r="E121" s="18">
        <v>0</v>
      </c>
      <c r="F121" s="18">
        <f t="shared" ref="F121" si="59">D121+E121</f>
        <v>0</v>
      </c>
      <c r="G121" s="18">
        <v>0</v>
      </c>
      <c r="H121" s="35">
        <f t="shared" ref="H121" si="60">F121+G121</f>
        <v>0</v>
      </c>
      <c r="I121" s="74"/>
      <c r="J121" s="74"/>
      <c r="K121" s="74"/>
      <c r="L121" s="74"/>
      <c r="M121" s="74"/>
      <c r="N121" s="74"/>
      <c r="O121" s="74"/>
      <c r="P121" s="74"/>
    </row>
    <row r="122" spans="1:16" s="72" customFormat="1" x14ac:dyDescent="0.25">
      <c r="A122" s="10" t="s">
        <v>6</v>
      </c>
      <c r="B122" s="10" t="s">
        <v>25</v>
      </c>
      <c r="C122" s="11" t="s">
        <v>26</v>
      </c>
      <c r="D122" s="12">
        <f>SUM(D123:D128)</f>
        <v>0</v>
      </c>
      <c r="E122" s="12">
        <f t="shared" ref="E122:H122" si="61">SUM(E123:E128)</f>
        <v>0</v>
      </c>
      <c r="F122" s="12">
        <f t="shared" si="61"/>
        <v>0</v>
      </c>
      <c r="G122" s="12">
        <f t="shared" si="61"/>
        <v>0</v>
      </c>
      <c r="H122" s="12">
        <f t="shared" si="61"/>
        <v>0</v>
      </c>
      <c r="I122" s="74"/>
      <c r="J122" s="74"/>
      <c r="K122" s="74"/>
      <c r="L122" s="74"/>
      <c r="M122" s="74"/>
      <c r="N122" s="74"/>
      <c r="O122" s="74"/>
      <c r="P122" s="74"/>
    </row>
    <row r="123" spans="1:16" s="72" customFormat="1" x14ac:dyDescent="0.25">
      <c r="A123" s="16" t="s">
        <v>143</v>
      </c>
      <c r="B123" s="16"/>
      <c r="C123" s="17" t="s">
        <v>68</v>
      </c>
      <c r="D123" s="18">
        <v>0</v>
      </c>
      <c r="E123" s="18">
        <v>0</v>
      </c>
      <c r="F123" s="18">
        <f t="shared" ref="F123:F127" si="62">D123+E123</f>
        <v>0</v>
      </c>
      <c r="G123" s="18">
        <v>0</v>
      </c>
      <c r="H123" s="35">
        <f t="shared" ref="H123:H135" si="63">F123+G123</f>
        <v>0</v>
      </c>
      <c r="I123" s="74"/>
      <c r="J123" s="74"/>
      <c r="K123" s="74"/>
      <c r="L123" s="74"/>
      <c r="M123" s="74"/>
      <c r="N123" s="74"/>
      <c r="O123" s="74"/>
      <c r="P123" s="74"/>
    </row>
    <row r="124" spans="1:16" s="72" customFormat="1" x14ac:dyDescent="0.25">
      <c r="A124" s="16" t="s">
        <v>143</v>
      </c>
      <c r="B124" s="16"/>
      <c r="C124" s="17" t="s">
        <v>189</v>
      </c>
      <c r="D124" s="18">
        <v>0</v>
      </c>
      <c r="E124" s="18">
        <v>0</v>
      </c>
      <c r="F124" s="18">
        <f t="shared" si="62"/>
        <v>0</v>
      </c>
      <c r="G124" s="18">
        <v>0</v>
      </c>
      <c r="H124" s="35">
        <f t="shared" si="63"/>
        <v>0</v>
      </c>
      <c r="I124" s="74"/>
      <c r="J124" s="74"/>
      <c r="K124" s="74"/>
      <c r="L124" s="74"/>
      <c r="M124" s="74"/>
      <c r="N124" s="74"/>
      <c r="O124" s="74"/>
      <c r="P124" s="74"/>
    </row>
    <row r="125" spans="1:16" s="72" customFormat="1" x14ac:dyDescent="0.25">
      <c r="A125" s="16" t="s">
        <v>143</v>
      </c>
      <c r="B125" s="16"/>
      <c r="C125" s="17" t="s">
        <v>72</v>
      </c>
      <c r="D125" s="18">
        <v>0</v>
      </c>
      <c r="E125" s="18">
        <v>0</v>
      </c>
      <c r="F125" s="18">
        <f t="shared" si="62"/>
        <v>0</v>
      </c>
      <c r="G125" s="18">
        <v>0</v>
      </c>
      <c r="H125" s="35">
        <f t="shared" si="63"/>
        <v>0</v>
      </c>
      <c r="I125" s="74"/>
      <c r="J125" s="74"/>
      <c r="K125" s="74"/>
      <c r="L125" s="74"/>
      <c r="M125" s="74"/>
      <c r="N125" s="74"/>
      <c r="O125" s="74"/>
      <c r="P125" s="74"/>
    </row>
    <row r="126" spans="1:16" s="72" customFormat="1" x14ac:dyDescent="0.25">
      <c r="A126" s="16" t="s">
        <v>143</v>
      </c>
      <c r="B126" s="16"/>
      <c r="C126" s="17" t="s">
        <v>70</v>
      </c>
      <c r="D126" s="18">
        <v>0</v>
      </c>
      <c r="E126" s="18">
        <v>0</v>
      </c>
      <c r="F126" s="18">
        <f t="shared" si="62"/>
        <v>0</v>
      </c>
      <c r="G126" s="18">
        <v>0</v>
      </c>
      <c r="H126" s="35">
        <f t="shared" si="63"/>
        <v>0</v>
      </c>
      <c r="I126" s="74"/>
      <c r="J126" s="74"/>
      <c r="K126" s="74"/>
      <c r="L126" s="74"/>
      <c r="M126" s="74"/>
      <c r="N126" s="74"/>
      <c r="O126" s="74"/>
      <c r="P126" s="74"/>
    </row>
    <row r="127" spans="1:16" s="72" customFormat="1" x14ac:dyDescent="0.25">
      <c r="A127" s="16" t="s">
        <v>143</v>
      </c>
      <c r="B127" s="16"/>
      <c r="C127" s="17" t="s">
        <v>74</v>
      </c>
      <c r="D127" s="18">
        <v>0</v>
      </c>
      <c r="E127" s="18">
        <v>0</v>
      </c>
      <c r="F127" s="18">
        <f t="shared" si="62"/>
        <v>0</v>
      </c>
      <c r="G127" s="18">
        <v>0</v>
      </c>
      <c r="H127" s="35">
        <f t="shared" si="63"/>
        <v>0</v>
      </c>
      <c r="I127" s="74"/>
      <c r="J127" s="74"/>
      <c r="K127" s="74"/>
      <c r="L127" s="74"/>
      <c r="M127" s="74"/>
      <c r="N127" s="74"/>
      <c r="O127" s="74"/>
      <c r="P127" s="74"/>
    </row>
    <row r="128" spans="1:16" x14ac:dyDescent="0.25">
      <c r="A128" s="16"/>
      <c r="B128" s="19">
        <v>922</v>
      </c>
      <c r="C128" s="23" t="s">
        <v>178</v>
      </c>
      <c r="D128" s="24">
        <v>0</v>
      </c>
      <c r="E128" s="24">
        <v>0</v>
      </c>
      <c r="F128" s="24">
        <f>D128+E128</f>
        <v>0</v>
      </c>
      <c r="G128" s="24">
        <v>0</v>
      </c>
      <c r="H128" s="35">
        <f t="shared" si="63"/>
        <v>0</v>
      </c>
    </row>
    <row r="129" spans="1:8" x14ac:dyDescent="0.25">
      <c r="A129" s="10" t="s">
        <v>6</v>
      </c>
      <c r="B129" s="10" t="s">
        <v>192</v>
      </c>
      <c r="C129" s="36" t="s">
        <v>191</v>
      </c>
      <c r="D129" s="12">
        <f>SUM(D130:D135)</f>
        <v>0</v>
      </c>
      <c r="E129" s="12">
        <f t="shared" ref="E129:H129" si="64">SUM(E130:E135)</f>
        <v>0</v>
      </c>
      <c r="F129" s="12">
        <f t="shared" si="64"/>
        <v>0</v>
      </c>
      <c r="G129" s="12">
        <f t="shared" si="64"/>
        <v>0</v>
      </c>
      <c r="H129" s="12">
        <f t="shared" si="64"/>
        <v>0</v>
      </c>
    </row>
    <row r="130" spans="1:8" x14ac:dyDescent="0.25">
      <c r="A130" s="16"/>
      <c r="B130" s="16"/>
      <c r="C130" s="17" t="s">
        <v>68</v>
      </c>
      <c r="D130" s="18">
        <v>0</v>
      </c>
      <c r="E130" s="18">
        <v>0</v>
      </c>
      <c r="F130" s="18">
        <f t="shared" ref="F130:F135" si="65">D130+E130</f>
        <v>0</v>
      </c>
      <c r="G130" s="18">
        <v>0</v>
      </c>
      <c r="H130" s="35">
        <f t="shared" si="63"/>
        <v>0</v>
      </c>
    </row>
    <row r="131" spans="1:8" x14ac:dyDescent="0.25">
      <c r="A131" s="16"/>
      <c r="B131" s="16"/>
      <c r="C131" s="17" t="s">
        <v>189</v>
      </c>
      <c r="D131" s="18">
        <v>0</v>
      </c>
      <c r="E131" s="18">
        <v>0</v>
      </c>
      <c r="F131" s="18">
        <f t="shared" si="65"/>
        <v>0</v>
      </c>
      <c r="G131" s="18">
        <v>0</v>
      </c>
      <c r="H131" s="35">
        <f t="shared" si="63"/>
        <v>0</v>
      </c>
    </row>
    <row r="132" spans="1:8" x14ac:dyDescent="0.25">
      <c r="A132" s="16"/>
      <c r="B132" s="16"/>
      <c r="C132" s="17" t="s">
        <v>72</v>
      </c>
      <c r="D132" s="18">
        <v>0</v>
      </c>
      <c r="E132" s="18">
        <v>0</v>
      </c>
      <c r="F132" s="18">
        <f t="shared" si="65"/>
        <v>0</v>
      </c>
      <c r="G132" s="18">
        <v>0</v>
      </c>
      <c r="H132" s="35">
        <f t="shared" si="63"/>
        <v>0</v>
      </c>
    </row>
    <row r="133" spans="1:8" x14ac:dyDescent="0.25">
      <c r="A133" s="16"/>
      <c r="B133" s="16"/>
      <c r="C133" s="17" t="s">
        <v>70</v>
      </c>
      <c r="D133" s="18">
        <v>0</v>
      </c>
      <c r="E133" s="18">
        <v>0</v>
      </c>
      <c r="F133" s="18">
        <f t="shared" si="65"/>
        <v>0</v>
      </c>
      <c r="G133" s="18">
        <v>0</v>
      </c>
      <c r="H133" s="35">
        <f t="shared" si="63"/>
        <v>0</v>
      </c>
    </row>
    <row r="134" spans="1:8" x14ac:dyDescent="0.25">
      <c r="A134" s="16"/>
      <c r="B134" s="16"/>
      <c r="C134" s="17" t="s">
        <v>74</v>
      </c>
      <c r="D134" s="18">
        <v>0</v>
      </c>
      <c r="E134" s="18">
        <v>0</v>
      </c>
      <c r="F134" s="18">
        <f t="shared" si="65"/>
        <v>0</v>
      </c>
      <c r="G134" s="18">
        <v>0</v>
      </c>
      <c r="H134" s="35">
        <f t="shared" si="63"/>
        <v>0</v>
      </c>
    </row>
    <row r="135" spans="1:8" x14ac:dyDescent="0.25">
      <c r="A135" s="16"/>
      <c r="B135" s="16"/>
      <c r="C135" s="17" t="s">
        <v>199</v>
      </c>
      <c r="D135" s="18">
        <v>0</v>
      </c>
      <c r="E135" s="18">
        <v>0</v>
      </c>
      <c r="F135" s="18">
        <f t="shared" si="65"/>
        <v>0</v>
      </c>
      <c r="G135" s="18">
        <v>0</v>
      </c>
      <c r="H135" s="35">
        <f t="shared" si="63"/>
        <v>0</v>
      </c>
    </row>
    <row r="136" spans="1:8" ht="22.5" x14ac:dyDescent="0.25">
      <c r="A136" s="4" t="s">
        <v>79</v>
      </c>
      <c r="B136" s="4" t="s">
        <v>344</v>
      </c>
      <c r="C136" s="5" t="s">
        <v>415</v>
      </c>
      <c r="D136" s="6">
        <f>D137</f>
        <v>822</v>
      </c>
      <c r="E136" s="6">
        <f>E137</f>
        <v>0</v>
      </c>
      <c r="F136" s="6">
        <f t="shared" ref="F136:H136" si="66">F137</f>
        <v>822</v>
      </c>
      <c r="G136" s="6">
        <f t="shared" si="66"/>
        <v>0</v>
      </c>
      <c r="H136" s="6">
        <f t="shared" si="66"/>
        <v>822</v>
      </c>
    </row>
    <row r="137" spans="1:8" x14ac:dyDescent="0.25">
      <c r="A137" s="7" t="s">
        <v>6</v>
      </c>
      <c r="B137" s="7" t="s">
        <v>55</v>
      </c>
      <c r="C137" s="8" t="s">
        <v>187</v>
      </c>
      <c r="D137" s="9">
        <f>D138+D143+D146</f>
        <v>822</v>
      </c>
      <c r="E137" s="9">
        <f>E138+E143+E146</f>
        <v>0</v>
      </c>
      <c r="F137" s="9">
        <f>F138+F143+F146</f>
        <v>822</v>
      </c>
      <c r="G137" s="9">
        <f>G138+G143+G146</f>
        <v>0</v>
      </c>
      <c r="H137" s="9">
        <f>H138+H143+H146</f>
        <v>822</v>
      </c>
    </row>
    <row r="138" spans="1:8" x14ac:dyDescent="0.25">
      <c r="A138" s="10" t="s">
        <v>6</v>
      </c>
      <c r="B138" s="10" t="s">
        <v>57</v>
      </c>
      <c r="C138" s="11" t="s">
        <v>187</v>
      </c>
      <c r="D138" s="12">
        <f t="shared" ref="D138:E139" si="67">D139</f>
        <v>682</v>
      </c>
      <c r="E138" s="12">
        <f>E139</f>
        <v>0</v>
      </c>
      <c r="F138" s="12">
        <f>F139</f>
        <v>682</v>
      </c>
      <c r="G138" s="12">
        <f t="shared" ref="G138:H139" si="68">G139</f>
        <v>0</v>
      </c>
      <c r="H138" s="12">
        <f t="shared" si="68"/>
        <v>682</v>
      </c>
    </row>
    <row r="139" spans="1:8" x14ac:dyDescent="0.25">
      <c r="A139" s="13" t="s">
        <v>6</v>
      </c>
      <c r="B139" s="59" t="s">
        <v>186</v>
      </c>
      <c r="C139" s="14" t="s">
        <v>416</v>
      </c>
      <c r="D139" s="15">
        <f t="shared" si="67"/>
        <v>682</v>
      </c>
      <c r="E139" s="15">
        <f t="shared" si="67"/>
        <v>0</v>
      </c>
      <c r="F139" s="15">
        <f>F140</f>
        <v>682</v>
      </c>
      <c r="G139" s="15">
        <f t="shared" si="68"/>
        <v>0</v>
      </c>
      <c r="H139" s="15">
        <f t="shared" si="68"/>
        <v>682</v>
      </c>
    </row>
    <row r="140" spans="1:8" x14ac:dyDescent="0.25">
      <c r="A140" s="16"/>
      <c r="B140" s="16"/>
      <c r="C140" s="23" t="s">
        <v>62</v>
      </c>
      <c r="D140" s="24">
        <f>D141+D142</f>
        <v>682</v>
      </c>
      <c r="E140" s="24">
        <f t="shared" ref="E140:H140" si="69">E141+E142</f>
        <v>0</v>
      </c>
      <c r="F140" s="24">
        <f t="shared" si="69"/>
        <v>682</v>
      </c>
      <c r="G140" s="24">
        <f t="shared" si="69"/>
        <v>0</v>
      </c>
      <c r="H140" s="24">
        <f t="shared" si="69"/>
        <v>682</v>
      </c>
    </row>
    <row r="141" spans="1:8" x14ac:dyDescent="0.25">
      <c r="A141" s="107" t="s">
        <v>321</v>
      </c>
      <c r="B141" s="16">
        <v>322</v>
      </c>
      <c r="C141" s="17" t="s">
        <v>408</v>
      </c>
      <c r="D141" s="18">
        <v>279</v>
      </c>
      <c r="E141" s="18">
        <v>0</v>
      </c>
      <c r="F141" s="18">
        <f t="shared" ref="F141:F142" si="70">D141+E141</f>
        <v>279</v>
      </c>
      <c r="G141" s="18">
        <v>0</v>
      </c>
      <c r="H141" s="35">
        <f t="shared" ref="H141:H142" si="71">F141+G141</f>
        <v>279</v>
      </c>
    </row>
    <row r="142" spans="1:8" x14ac:dyDescent="0.25">
      <c r="A142" s="107" t="s">
        <v>321</v>
      </c>
      <c r="B142" s="16">
        <v>322</v>
      </c>
      <c r="C142" s="17" t="s">
        <v>409</v>
      </c>
      <c r="D142" s="18">
        <v>403</v>
      </c>
      <c r="E142" s="18">
        <v>0</v>
      </c>
      <c r="F142" s="18">
        <f t="shared" si="70"/>
        <v>403</v>
      </c>
      <c r="G142" s="18">
        <v>0</v>
      </c>
      <c r="H142" s="35">
        <f t="shared" si="71"/>
        <v>403</v>
      </c>
    </row>
    <row r="143" spans="1:8" x14ac:dyDescent="0.25">
      <c r="A143" s="10" t="s">
        <v>6</v>
      </c>
      <c r="B143" s="10" t="s">
        <v>29</v>
      </c>
      <c r="C143" s="11" t="s">
        <v>407</v>
      </c>
      <c r="D143" s="12">
        <f>SUM(D144:D145)</f>
        <v>55</v>
      </c>
      <c r="E143" s="12">
        <f>SUM(E144:E145)</f>
        <v>0</v>
      </c>
      <c r="F143" s="12">
        <f>SUM(F144:F145)</f>
        <v>55</v>
      </c>
      <c r="G143" s="12">
        <f>SUM(G144:G145)</f>
        <v>0</v>
      </c>
      <c r="H143" s="12">
        <f>SUM(H144:H145)</f>
        <v>55</v>
      </c>
    </row>
    <row r="144" spans="1:8" x14ac:dyDescent="0.25">
      <c r="A144" s="107" t="s">
        <v>353</v>
      </c>
      <c r="B144" s="16">
        <v>322</v>
      </c>
      <c r="C144" s="17" t="s">
        <v>417</v>
      </c>
      <c r="D144" s="18">
        <v>30</v>
      </c>
      <c r="E144" s="18">
        <v>0</v>
      </c>
      <c r="F144" s="18">
        <f>D144+E144</f>
        <v>30</v>
      </c>
      <c r="G144" s="18">
        <v>0</v>
      </c>
      <c r="H144" s="35">
        <f t="shared" ref="H144:H145" si="72">F144+G144</f>
        <v>30</v>
      </c>
    </row>
    <row r="145" spans="1:8" x14ac:dyDescent="0.25">
      <c r="A145" s="107" t="s">
        <v>353</v>
      </c>
      <c r="B145" s="16">
        <v>322</v>
      </c>
      <c r="C145" s="17" t="s">
        <v>418</v>
      </c>
      <c r="D145" s="18">
        <v>25</v>
      </c>
      <c r="E145" s="18">
        <v>0</v>
      </c>
      <c r="F145" s="18">
        <f t="shared" ref="F145" si="73">D145+E145</f>
        <v>25</v>
      </c>
      <c r="G145" s="18">
        <v>0</v>
      </c>
      <c r="H145" s="35">
        <f t="shared" si="72"/>
        <v>25</v>
      </c>
    </row>
    <row r="146" spans="1:8" x14ac:dyDescent="0.25">
      <c r="A146" s="10" t="s">
        <v>6</v>
      </c>
      <c r="B146" s="10" t="s">
        <v>313</v>
      </c>
      <c r="C146" s="11" t="s">
        <v>419</v>
      </c>
      <c r="D146" s="12">
        <f>SUM(D147:D148)</f>
        <v>85</v>
      </c>
      <c r="E146" s="12">
        <v>0</v>
      </c>
      <c r="F146" s="12">
        <f>SUM(F147:F148)</f>
        <v>85</v>
      </c>
      <c r="G146" s="12">
        <f t="shared" ref="G146:H146" si="74">SUM(G147:G148)</f>
        <v>0</v>
      </c>
      <c r="H146" s="12">
        <f t="shared" si="74"/>
        <v>85</v>
      </c>
    </row>
    <row r="147" spans="1:8" x14ac:dyDescent="0.25">
      <c r="A147" s="107" t="s">
        <v>323</v>
      </c>
      <c r="B147" s="16">
        <v>322</v>
      </c>
      <c r="C147" s="17" t="s">
        <v>420</v>
      </c>
      <c r="D147" s="18">
        <v>59</v>
      </c>
      <c r="E147" s="18">
        <v>0</v>
      </c>
      <c r="F147" s="18">
        <f>D147+E147</f>
        <v>59</v>
      </c>
      <c r="G147" s="18">
        <v>0</v>
      </c>
      <c r="H147" s="35">
        <f t="shared" ref="H147:H148" si="75">F147+G147</f>
        <v>59</v>
      </c>
    </row>
    <row r="148" spans="1:8" x14ac:dyDescent="0.25">
      <c r="A148" s="107" t="s">
        <v>323</v>
      </c>
      <c r="B148" s="16">
        <v>322</v>
      </c>
      <c r="C148" s="17" t="s">
        <v>421</v>
      </c>
      <c r="D148" s="18">
        <v>26</v>
      </c>
      <c r="E148" s="18">
        <v>0</v>
      </c>
      <c r="F148" s="18">
        <f t="shared" ref="F148" si="76">D148+E148</f>
        <v>26</v>
      </c>
      <c r="G148" s="18">
        <v>0</v>
      </c>
      <c r="H148" s="35">
        <f t="shared" si="75"/>
        <v>26</v>
      </c>
    </row>
    <row r="149" spans="1:8" ht="22.5" x14ac:dyDescent="0.25">
      <c r="A149" s="4" t="s">
        <v>79</v>
      </c>
      <c r="B149" s="4" t="s">
        <v>168</v>
      </c>
      <c r="C149" s="5" t="s">
        <v>162</v>
      </c>
      <c r="D149" s="6">
        <f>D150+D154</f>
        <v>3326</v>
      </c>
      <c r="E149" s="6">
        <f>E150+E154</f>
        <v>-13.329999999999984</v>
      </c>
      <c r="F149" s="6">
        <f>F150+F154</f>
        <v>3312.67</v>
      </c>
      <c r="G149" s="6">
        <f>G150+G154</f>
        <v>0</v>
      </c>
      <c r="H149" s="6">
        <f>H150+H154</f>
        <v>3312.67</v>
      </c>
    </row>
    <row r="150" spans="1:8" x14ac:dyDescent="0.25">
      <c r="A150" s="7" t="s">
        <v>6</v>
      </c>
      <c r="B150" s="7" t="s">
        <v>27</v>
      </c>
      <c r="C150" s="8" t="s">
        <v>18</v>
      </c>
      <c r="D150" s="9">
        <f t="shared" ref="D150" si="77">D151</f>
        <v>383</v>
      </c>
      <c r="E150" s="9">
        <f>E151</f>
        <v>-383</v>
      </c>
      <c r="F150" s="9">
        <f>F151</f>
        <v>0</v>
      </c>
      <c r="G150" s="9">
        <f t="shared" ref="G150:H150" si="78">G151</f>
        <v>0</v>
      </c>
      <c r="H150" s="9">
        <f t="shared" si="78"/>
        <v>0</v>
      </c>
    </row>
    <row r="151" spans="1:8" x14ac:dyDescent="0.25">
      <c r="A151" s="10" t="s">
        <v>6</v>
      </c>
      <c r="B151" s="10" t="s">
        <v>29</v>
      </c>
      <c r="C151" s="11" t="s">
        <v>407</v>
      </c>
      <c r="D151" s="12">
        <f>SUM(D152:D153)</f>
        <v>383</v>
      </c>
      <c r="E151" s="12">
        <f t="shared" ref="E151:H151" si="79">SUM(E152:E153)</f>
        <v>-383</v>
      </c>
      <c r="F151" s="12">
        <f t="shared" si="79"/>
        <v>0</v>
      </c>
      <c r="G151" s="12">
        <f t="shared" si="79"/>
        <v>0</v>
      </c>
      <c r="H151" s="12">
        <f t="shared" si="79"/>
        <v>0</v>
      </c>
    </row>
    <row r="152" spans="1:8" x14ac:dyDescent="0.25">
      <c r="A152" s="107" t="s">
        <v>142</v>
      </c>
      <c r="B152" s="16">
        <v>322</v>
      </c>
      <c r="C152" s="17" t="s">
        <v>136</v>
      </c>
      <c r="D152" s="18">
        <v>148</v>
      </c>
      <c r="E152" s="24">
        <v>-148</v>
      </c>
      <c r="F152" s="18">
        <f>D152+E152</f>
        <v>0</v>
      </c>
      <c r="G152" s="18">
        <v>0</v>
      </c>
      <c r="H152" s="35">
        <f t="shared" ref="H152:H153" si="80">F152+G152</f>
        <v>0</v>
      </c>
    </row>
    <row r="153" spans="1:8" x14ac:dyDescent="0.25">
      <c r="A153" s="107" t="s">
        <v>142</v>
      </c>
      <c r="B153" s="16">
        <v>322</v>
      </c>
      <c r="C153" s="17" t="s">
        <v>137</v>
      </c>
      <c r="D153" s="18">
        <v>235</v>
      </c>
      <c r="E153" s="24">
        <v>-235</v>
      </c>
      <c r="F153" s="18">
        <f>D153+E153</f>
        <v>0</v>
      </c>
      <c r="G153" s="18">
        <v>0</v>
      </c>
      <c r="H153" s="35">
        <f t="shared" si="80"/>
        <v>0</v>
      </c>
    </row>
    <row r="154" spans="1:8" x14ac:dyDescent="0.25">
      <c r="A154" s="7" t="s">
        <v>6</v>
      </c>
      <c r="B154" s="7" t="s">
        <v>27</v>
      </c>
      <c r="C154" s="8" t="s">
        <v>18</v>
      </c>
      <c r="D154" s="9">
        <f>D155+D158</f>
        <v>2943</v>
      </c>
      <c r="E154" s="9">
        <f>E155+E158</f>
        <v>369.67</v>
      </c>
      <c r="F154" s="9">
        <f>F155+F158</f>
        <v>3312.67</v>
      </c>
      <c r="G154" s="9">
        <f t="shared" ref="G154:H154" si="81">G155+G158</f>
        <v>0</v>
      </c>
      <c r="H154" s="9">
        <f t="shared" si="81"/>
        <v>3312.67</v>
      </c>
    </row>
    <row r="155" spans="1:8" x14ac:dyDescent="0.25">
      <c r="A155" s="10" t="s">
        <v>6</v>
      </c>
      <c r="B155" s="10" t="s">
        <v>308</v>
      </c>
      <c r="C155" s="11" t="s">
        <v>121</v>
      </c>
      <c r="D155" s="12">
        <f t="shared" ref="D155:H155" si="82">D156+D157</f>
        <v>0</v>
      </c>
      <c r="E155" s="12">
        <f t="shared" si="82"/>
        <v>369.67</v>
      </c>
      <c r="F155" s="12">
        <f t="shared" si="82"/>
        <v>369.67</v>
      </c>
      <c r="G155" s="12">
        <f t="shared" si="82"/>
        <v>0</v>
      </c>
      <c r="H155" s="12">
        <f t="shared" si="82"/>
        <v>369.67</v>
      </c>
    </row>
    <row r="156" spans="1:8" x14ac:dyDescent="0.25">
      <c r="A156" s="107" t="s">
        <v>322</v>
      </c>
      <c r="B156" s="16">
        <v>322</v>
      </c>
      <c r="C156" s="17" t="s">
        <v>136</v>
      </c>
      <c r="D156" s="18">
        <v>0</v>
      </c>
      <c r="E156" s="24">
        <v>269.68</v>
      </c>
      <c r="F156" s="18">
        <f>D156+E156</f>
        <v>269.68</v>
      </c>
      <c r="G156" s="18">
        <v>0</v>
      </c>
      <c r="H156" s="35">
        <f t="shared" ref="H156:H162" si="83">F156+G156</f>
        <v>269.68</v>
      </c>
    </row>
    <row r="157" spans="1:8" x14ac:dyDescent="0.25">
      <c r="A157" s="107" t="s">
        <v>322</v>
      </c>
      <c r="B157" s="16">
        <v>322</v>
      </c>
      <c r="C157" s="17" t="s">
        <v>137</v>
      </c>
      <c r="D157" s="18">
        <v>0</v>
      </c>
      <c r="E157" s="24">
        <v>99.99</v>
      </c>
      <c r="F157" s="18">
        <f>D157+E157</f>
        <v>99.99</v>
      </c>
      <c r="G157" s="18">
        <v>0</v>
      </c>
      <c r="H157" s="35">
        <f t="shared" si="83"/>
        <v>99.99</v>
      </c>
    </row>
    <row r="158" spans="1:8" x14ac:dyDescent="0.25">
      <c r="A158" s="10" t="s">
        <v>6</v>
      </c>
      <c r="B158" s="10" t="s">
        <v>313</v>
      </c>
      <c r="C158" s="11" t="s">
        <v>314</v>
      </c>
      <c r="D158" s="12">
        <f>SUM(D159:D162)</f>
        <v>2943</v>
      </c>
      <c r="E158" s="12">
        <f>SUM(E159:E162)</f>
        <v>0</v>
      </c>
      <c r="F158" s="12">
        <f>SUM(F159:F162)</f>
        <v>2943</v>
      </c>
      <c r="G158" s="12">
        <f t="shared" ref="G158:H158" si="84">SUM(G159:G162)</f>
        <v>0</v>
      </c>
      <c r="H158" s="12">
        <f t="shared" si="84"/>
        <v>2943</v>
      </c>
    </row>
    <row r="159" spans="1:8" x14ac:dyDescent="0.25">
      <c r="A159" s="107" t="s">
        <v>143</v>
      </c>
      <c r="B159" s="16">
        <v>322</v>
      </c>
      <c r="C159" s="17" t="s">
        <v>408</v>
      </c>
      <c r="D159" s="18">
        <v>1135</v>
      </c>
      <c r="E159" s="18">
        <v>0</v>
      </c>
      <c r="F159" s="18">
        <f t="shared" ref="F159:F162" si="85">D159+E159</f>
        <v>1135</v>
      </c>
      <c r="G159" s="18">
        <v>0</v>
      </c>
      <c r="H159" s="35">
        <f t="shared" si="83"/>
        <v>1135</v>
      </c>
    </row>
    <row r="160" spans="1:8" x14ac:dyDescent="0.25">
      <c r="A160" s="107" t="s">
        <v>143</v>
      </c>
      <c r="B160" s="16">
        <v>322</v>
      </c>
      <c r="C160" s="17" t="s">
        <v>409</v>
      </c>
      <c r="D160" s="18">
        <v>1808</v>
      </c>
      <c r="E160" s="18">
        <v>0</v>
      </c>
      <c r="F160" s="18">
        <f t="shared" si="85"/>
        <v>1808</v>
      </c>
      <c r="G160" s="18">
        <v>0</v>
      </c>
      <c r="H160" s="35">
        <f t="shared" si="83"/>
        <v>1808</v>
      </c>
    </row>
    <row r="161" spans="1:8" x14ac:dyDescent="0.25">
      <c r="A161" s="107" t="s">
        <v>143</v>
      </c>
      <c r="B161" s="16">
        <v>322</v>
      </c>
      <c r="C161" s="17" t="s">
        <v>410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</row>
    <row r="162" spans="1:8" x14ac:dyDescent="0.25">
      <c r="A162" s="107" t="s">
        <v>143</v>
      </c>
      <c r="B162" s="16">
        <v>322</v>
      </c>
      <c r="C162" s="17" t="s">
        <v>411</v>
      </c>
      <c r="D162" s="18">
        <v>0</v>
      </c>
      <c r="E162" s="18">
        <v>0</v>
      </c>
      <c r="F162" s="18">
        <f t="shared" si="85"/>
        <v>0</v>
      </c>
      <c r="G162" s="18">
        <v>0</v>
      </c>
      <c r="H162" s="35">
        <f t="shared" si="83"/>
        <v>0</v>
      </c>
    </row>
    <row r="163" spans="1:8" ht="22.5" x14ac:dyDescent="0.25">
      <c r="A163" s="4" t="s">
        <v>79</v>
      </c>
      <c r="B163" s="4" t="s">
        <v>320</v>
      </c>
      <c r="C163" s="5" t="s">
        <v>163</v>
      </c>
      <c r="D163" s="6">
        <f>D164+D175+D182</f>
        <v>65389</v>
      </c>
      <c r="E163" s="6">
        <f t="shared" ref="E163:H163" si="86">E164+E175+E182</f>
        <v>0</v>
      </c>
      <c r="F163" s="6">
        <f t="shared" si="86"/>
        <v>65389</v>
      </c>
      <c r="G163" s="6">
        <f t="shared" si="86"/>
        <v>0</v>
      </c>
      <c r="H163" s="6">
        <f t="shared" si="86"/>
        <v>65389</v>
      </c>
    </row>
    <row r="164" spans="1:8" x14ac:dyDescent="0.25">
      <c r="A164" s="7" t="s">
        <v>6</v>
      </c>
      <c r="B164" s="7" t="s">
        <v>55</v>
      </c>
      <c r="C164" s="8" t="s">
        <v>56</v>
      </c>
      <c r="D164" s="9">
        <f t="shared" ref="D164:H164" si="87">D165</f>
        <v>15206</v>
      </c>
      <c r="E164" s="9">
        <f t="shared" si="87"/>
        <v>0</v>
      </c>
      <c r="F164" s="9">
        <f t="shared" si="87"/>
        <v>15206</v>
      </c>
      <c r="G164" s="9">
        <f t="shared" si="87"/>
        <v>0</v>
      </c>
      <c r="H164" s="9">
        <f t="shared" si="87"/>
        <v>15206</v>
      </c>
    </row>
    <row r="165" spans="1:8" x14ac:dyDescent="0.25">
      <c r="A165" s="10" t="s">
        <v>6</v>
      </c>
      <c r="B165" s="10" t="s">
        <v>57</v>
      </c>
      <c r="C165" s="11" t="s">
        <v>58</v>
      </c>
      <c r="D165" s="12">
        <f>SUM(D166:D174)</f>
        <v>15206</v>
      </c>
      <c r="E165" s="12">
        <f>SUM(E166:E174)</f>
        <v>0</v>
      </c>
      <c r="F165" s="12">
        <f>SUM(F166:F174)</f>
        <v>15206</v>
      </c>
      <c r="G165" s="12">
        <f>SUM(G166:G174)</f>
        <v>0</v>
      </c>
      <c r="H165" s="12">
        <f>SUM(H166:H174)</f>
        <v>15206</v>
      </c>
    </row>
    <row r="166" spans="1:8" x14ac:dyDescent="0.25">
      <c r="A166" s="16" t="s">
        <v>139</v>
      </c>
      <c r="B166" s="16">
        <v>311</v>
      </c>
      <c r="C166" s="17" t="s">
        <v>122</v>
      </c>
      <c r="D166" s="18">
        <v>0</v>
      </c>
      <c r="E166" s="18">
        <v>0</v>
      </c>
      <c r="F166" s="18">
        <f t="shared" ref="F166:F174" si="88">D166+E166</f>
        <v>0</v>
      </c>
      <c r="G166" s="18">
        <v>0</v>
      </c>
      <c r="H166" s="35">
        <f t="shared" ref="H166:H174" si="89">F166+G166</f>
        <v>0</v>
      </c>
    </row>
    <row r="167" spans="1:8" x14ac:dyDescent="0.25">
      <c r="A167" s="16" t="s">
        <v>139</v>
      </c>
      <c r="B167" s="16">
        <v>311</v>
      </c>
      <c r="C167" s="17" t="s">
        <v>68</v>
      </c>
      <c r="D167" s="18">
        <v>11631</v>
      </c>
      <c r="E167" s="18">
        <v>0</v>
      </c>
      <c r="F167" s="18">
        <f t="shared" si="88"/>
        <v>11631</v>
      </c>
      <c r="G167" s="18">
        <v>0</v>
      </c>
      <c r="H167" s="35">
        <f t="shared" si="89"/>
        <v>11631</v>
      </c>
    </row>
    <row r="168" spans="1:8" x14ac:dyDescent="0.25">
      <c r="A168" s="16" t="s">
        <v>139</v>
      </c>
      <c r="B168" s="16">
        <v>312</v>
      </c>
      <c r="C168" s="17" t="s">
        <v>72</v>
      </c>
      <c r="D168" s="18">
        <v>1140</v>
      </c>
      <c r="E168" s="18">
        <v>0</v>
      </c>
      <c r="F168" s="18">
        <f t="shared" si="88"/>
        <v>1140</v>
      </c>
      <c r="G168" s="18">
        <v>0</v>
      </c>
      <c r="H168" s="35">
        <f t="shared" si="89"/>
        <v>1140</v>
      </c>
    </row>
    <row r="169" spans="1:8" x14ac:dyDescent="0.25">
      <c r="A169" s="16" t="s">
        <v>139</v>
      </c>
      <c r="B169" s="16">
        <v>312</v>
      </c>
      <c r="C169" s="17" t="s">
        <v>328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</row>
    <row r="170" spans="1:8" x14ac:dyDescent="0.25">
      <c r="A170" s="16" t="s">
        <v>139</v>
      </c>
      <c r="B170" s="16">
        <v>313</v>
      </c>
      <c r="C170" s="17" t="s">
        <v>412</v>
      </c>
      <c r="D170" s="18">
        <v>1920</v>
      </c>
      <c r="E170" s="18">
        <v>0</v>
      </c>
      <c r="F170" s="18">
        <f t="shared" si="88"/>
        <v>1920</v>
      </c>
      <c r="G170" s="18">
        <v>0</v>
      </c>
      <c r="H170" s="35">
        <f t="shared" si="89"/>
        <v>1920</v>
      </c>
    </row>
    <row r="171" spans="1:8" x14ac:dyDescent="0.25">
      <c r="A171" s="16" t="s">
        <v>139</v>
      </c>
      <c r="B171" s="16">
        <v>313</v>
      </c>
      <c r="C171" s="17" t="s">
        <v>413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</row>
    <row r="172" spans="1:8" x14ac:dyDescent="0.25">
      <c r="A172" s="16" t="s">
        <v>139</v>
      </c>
      <c r="B172" s="16">
        <v>321</v>
      </c>
      <c r="C172" s="17" t="s">
        <v>200</v>
      </c>
      <c r="D172" s="18">
        <v>425</v>
      </c>
      <c r="E172" s="18">
        <v>0</v>
      </c>
      <c r="F172" s="18">
        <f t="shared" si="88"/>
        <v>425</v>
      </c>
      <c r="G172" s="18">
        <v>0</v>
      </c>
      <c r="H172" s="35">
        <f t="shared" si="89"/>
        <v>425</v>
      </c>
    </row>
    <row r="173" spans="1:8" x14ac:dyDescent="0.25">
      <c r="A173" s="16" t="s">
        <v>139</v>
      </c>
      <c r="B173" s="16">
        <v>321</v>
      </c>
      <c r="C173" s="17" t="s">
        <v>414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</row>
    <row r="174" spans="1:8" x14ac:dyDescent="0.25">
      <c r="A174" s="16" t="s">
        <v>139</v>
      </c>
      <c r="B174" s="16">
        <v>323</v>
      </c>
      <c r="C174" s="17" t="s">
        <v>201</v>
      </c>
      <c r="D174" s="18">
        <v>90</v>
      </c>
      <c r="E174" s="18">
        <v>0</v>
      </c>
      <c r="F174" s="18">
        <f t="shared" si="88"/>
        <v>90</v>
      </c>
      <c r="G174" s="18">
        <v>0</v>
      </c>
      <c r="H174" s="35">
        <f t="shared" si="89"/>
        <v>90</v>
      </c>
    </row>
    <row r="175" spans="1:8" x14ac:dyDescent="0.25">
      <c r="A175" s="7" t="s">
        <v>6</v>
      </c>
      <c r="B175" s="7" t="s">
        <v>27</v>
      </c>
      <c r="C175" s="8" t="s">
        <v>18</v>
      </c>
      <c r="D175" s="9">
        <f t="shared" ref="D175:E175" si="90">D176</f>
        <v>15206</v>
      </c>
      <c r="E175" s="9">
        <f t="shared" si="90"/>
        <v>0</v>
      </c>
      <c r="F175" s="9">
        <f>F176</f>
        <v>15206</v>
      </c>
      <c r="G175" s="9">
        <f t="shared" ref="G175:H175" si="91">G176</f>
        <v>0</v>
      </c>
      <c r="H175" s="9">
        <f t="shared" si="91"/>
        <v>15206</v>
      </c>
    </row>
    <row r="176" spans="1:8" x14ac:dyDescent="0.25">
      <c r="A176" s="10" t="s">
        <v>6</v>
      </c>
      <c r="B176" s="10" t="s">
        <v>29</v>
      </c>
      <c r="C176" s="11" t="s">
        <v>407</v>
      </c>
      <c r="D176" s="12">
        <f>SUM(D177:D181)</f>
        <v>15206</v>
      </c>
      <c r="E176" s="12">
        <f t="shared" ref="E176:H176" si="92">SUM(E177:E181)</f>
        <v>0</v>
      </c>
      <c r="F176" s="12">
        <f t="shared" si="92"/>
        <v>15206</v>
      </c>
      <c r="G176" s="12">
        <f t="shared" si="92"/>
        <v>0</v>
      </c>
      <c r="H176" s="12">
        <f t="shared" si="92"/>
        <v>15206</v>
      </c>
    </row>
    <row r="177" spans="1:8" x14ac:dyDescent="0.25">
      <c r="A177" s="16" t="s">
        <v>426</v>
      </c>
      <c r="B177" s="16">
        <v>311</v>
      </c>
      <c r="C177" s="17" t="s">
        <v>68</v>
      </c>
      <c r="D177" s="18">
        <v>11631</v>
      </c>
      <c r="E177" s="18">
        <v>0</v>
      </c>
      <c r="F177" s="18">
        <f t="shared" ref="F177:F181" si="93">D177+E177</f>
        <v>11631</v>
      </c>
      <c r="G177" s="18">
        <v>0</v>
      </c>
      <c r="H177" s="35">
        <f t="shared" ref="H177:H181" si="94">F177+G177</f>
        <v>11631</v>
      </c>
    </row>
    <row r="178" spans="1:8" x14ac:dyDescent="0.25">
      <c r="A178" s="16" t="s">
        <v>426</v>
      </c>
      <c r="B178" s="16">
        <v>312</v>
      </c>
      <c r="C178" s="17" t="s">
        <v>170</v>
      </c>
      <c r="D178" s="18">
        <v>1140</v>
      </c>
      <c r="E178" s="18">
        <v>0</v>
      </c>
      <c r="F178" s="18">
        <f t="shared" si="93"/>
        <v>1140</v>
      </c>
      <c r="G178" s="18">
        <v>0</v>
      </c>
      <c r="H178" s="35">
        <f t="shared" si="94"/>
        <v>1140</v>
      </c>
    </row>
    <row r="179" spans="1:8" x14ac:dyDescent="0.25">
      <c r="A179" s="16" t="s">
        <v>426</v>
      </c>
      <c r="B179" s="16">
        <v>313</v>
      </c>
      <c r="C179" s="17" t="s">
        <v>70</v>
      </c>
      <c r="D179" s="18">
        <v>1920</v>
      </c>
      <c r="E179" s="18">
        <v>0</v>
      </c>
      <c r="F179" s="18">
        <f t="shared" si="93"/>
        <v>1920</v>
      </c>
      <c r="G179" s="18">
        <v>0</v>
      </c>
      <c r="H179" s="35">
        <f t="shared" si="94"/>
        <v>1920</v>
      </c>
    </row>
    <row r="180" spans="1:8" x14ac:dyDescent="0.25">
      <c r="A180" s="16" t="s">
        <v>426</v>
      </c>
      <c r="B180" s="16">
        <v>321</v>
      </c>
      <c r="C180" s="17" t="s">
        <v>74</v>
      </c>
      <c r="D180" s="18">
        <v>425</v>
      </c>
      <c r="E180" s="18">
        <v>0</v>
      </c>
      <c r="F180" s="18">
        <f t="shared" si="93"/>
        <v>425</v>
      </c>
      <c r="G180" s="18">
        <v>0</v>
      </c>
      <c r="H180" s="35">
        <f t="shared" si="94"/>
        <v>425</v>
      </c>
    </row>
    <row r="181" spans="1:8" x14ac:dyDescent="0.25">
      <c r="A181" s="16" t="s">
        <v>426</v>
      </c>
      <c r="B181" s="16">
        <v>323</v>
      </c>
      <c r="C181" s="17" t="s">
        <v>201</v>
      </c>
      <c r="D181" s="18">
        <v>90</v>
      </c>
      <c r="E181" s="18">
        <v>0</v>
      </c>
      <c r="F181" s="18">
        <f t="shared" si="93"/>
        <v>90</v>
      </c>
      <c r="G181" s="18">
        <v>0</v>
      </c>
      <c r="H181" s="35">
        <f t="shared" si="94"/>
        <v>90</v>
      </c>
    </row>
    <row r="182" spans="1:8" x14ac:dyDescent="0.25">
      <c r="A182" s="7" t="s">
        <v>6</v>
      </c>
      <c r="B182" s="7" t="s">
        <v>27</v>
      </c>
      <c r="C182" s="8" t="s">
        <v>18</v>
      </c>
      <c r="D182" s="9">
        <f t="shared" ref="D182:E182" si="95">D183</f>
        <v>34977</v>
      </c>
      <c r="E182" s="9">
        <f t="shared" si="95"/>
        <v>0</v>
      </c>
      <c r="F182" s="9">
        <f>F183</f>
        <v>34977</v>
      </c>
      <c r="G182" s="9">
        <f t="shared" ref="G182:H182" si="96">G183</f>
        <v>0</v>
      </c>
      <c r="H182" s="9">
        <f t="shared" si="96"/>
        <v>34977</v>
      </c>
    </row>
    <row r="183" spans="1:8" x14ac:dyDescent="0.25">
      <c r="A183" s="10" t="s">
        <v>6</v>
      </c>
      <c r="B183" s="10" t="s">
        <v>313</v>
      </c>
      <c r="C183" s="11" t="s">
        <v>314</v>
      </c>
      <c r="D183" s="12">
        <f>SUM(D184:D188)</f>
        <v>34977</v>
      </c>
      <c r="E183" s="12">
        <f t="shared" ref="E183:H183" si="97">SUM(E184:E188)</f>
        <v>0</v>
      </c>
      <c r="F183" s="12">
        <f t="shared" si="97"/>
        <v>34977</v>
      </c>
      <c r="G183" s="12">
        <f t="shared" si="97"/>
        <v>0</v>
      </c>
      <c r="H183" s="12">
        <f t="shared" si="97"/>
        <v>34977</v>
      </c>
    </row>
    <row r="184" spans="1:8" x14ac:dyDescent="0.25">
      <c r="A184" s="16" t="s">
        <v>346</v>
      </c>
      <c r="B184" s="16">
        <v>311</v>
      </c>
      <c r="C184" s="17" t="s">
        <v>68</v>
      </c>
      <c r="D184" s="18">
        <v>27631</v>
      </c>
      <c r="E184" s="18">
        <v>0</v>
      </c>
      <c r="F184" s="18">
        <f t="shared" ref="F184:F188" si="98">D184+E184</f>
        <v>27631</v>
      </c>
      <c r="G184" s="18">
        <v>0</v>
      </c>
      <c r="H184" s="35">
        <f t="shared" ref="H184:H188" si="99">F184+G184</f>
        <v>27631</v>
      </c>
    </row>
    <row r="185" spans="1:8" x14ac:dyDescent="0.25">
      <c r="A185" s="16" t="s">
        <v>346</v>
      </c>
      <c r="B185" s="16">
        <v>312</v>
      </c>
      <c r="C185" s="17" t="s">
        <v>170</v>
      </c>
      <c r="D185" s="18">
        <v>1920</v>
      </c>
      <c r="E185" s="18">
        <v>0</v>
      </c>
      <c r="F185" s="18">
        <f t="shared" si="98"/>
        <v>1920</v>
      </c>
      <c r="G185" s="18">
        <v>0</v>
      </c>
      <c r="H185" s="35">
        <f t="shared" si="99"/>
        <v>1920</v>
      </c>
    </row>
    <row r="186" spans="1:8" x14ac:dyDescent="0.25">
      <c r="A186" s="16" t="s">
        <v>346</v>
      </c>
      <c r="B186" s="16">
        <v>313</v>
      </c>
      <c r="C186" s="17" t="s">
        <v>70</v>
      </c>
      <c r="D186" s="18">
        <v>4559</v>
      </c>
      <c r="E186" s="18">
        <v>0</v>
      </c>
      <c r="F186" s="18">
        <f t="shared" si="98"/>
        <v>4559</v>
      </c>
      <c r="G186" s="18">
        <v>0</v>
      </c>
      <c r="H186" s="35">
        <f t="shared" si="99"/>
        <v>4559</v>
      </c>
    </row>
    <row r="187" spans="1:8" x14ac:dyDescent="0.25">
      <c r="A187" s="16" t="s">
        <v>346</v>
      </c>
      <c r="B187" s="16">
        <v>321</v>
      </c>
      <c r="C187" s="17" t="s">
        <v>74</v>
      </c>
      <c r="D187" s="18">
        <v>716</v>
      </c>
      <c r="E187" s="18">
        <v>0</v>
      </c>
      <c r="F187" s="18">
        <f t="shared" si="98"/>
        <v>716</v>
      </c>
      <c r="G187" s="18">
        <v>0</v>
      </c>
      <c r="H187" s="35">
        <f t="shared" si="99"/>
        <v>716</v>
      </c>
    </row>
    <row r="188" spans="1:8" x14ac:dyDescent="0.25">
      <c r="A188" s="16" t="s">
        <v>346</v>
      </c>
      <c r="B188" s="16">
        <v>323</v>
      </c>
      <c r="C188" s="17" t="s">
        <v>201</v>
      </c>
      <c r="D188" s="18">
        <v>151</v>
      </c>
      <c r="E188" s="18">
        <v>0</v>
      </c>
      <c r="F188" s="18">
        <f t="shared" si="98"/>
        <v>151</v>
      </c>
      <c r="G188" s="18">
        <v>0</v>
      </c>
      <c r="H188" s="35">
        <f t="shared" si="99"/>
        <v>151</v>
      </c>
    </row>
    <row r="189" spans="1:8" ht="18" customHeight="1" x14ac:dyDescent="0.25">
      <c r="A189" s="4" t="s">
        <v>54</v>
      </c>
      <c r="B189" s="4" t="s">
        <v>95</v>
      </c>
      <c r="C189" s="5" t="s">
        <v>96</v>
      </c>
      <c r="D189" s="6">
        <f>D190</f>
        <v>4000</v>
      </c>
      <c r="E189" s="6">
        <f t="shared" ref="E189:H189" si="100">E190</f>
        <v>2223</v>
      </c>
      <c r="F189" s="6">
        <f t="shared" si="100"/>
        <v>6223</v>
      </c>
      <c r="G189" s="6">
        <f t="shared" si="100"/>
        <v>0</v>
      </c>
      <c r="H189" s="6">
        <f t="shared" si="100"/>
        <v>6223</v>
      </c>
    </row>
    <row r="190" spans="1:8" x14ac:dyDescent="0.25">
      <c r="A190" s="7" t="s">
        <v>6</v>
      </c>
      <c r="B190" s="7" t="s">
        <v>55</v>
      </c>
      <c r="C190" s="8" t="s">
        <v>56</v>
      </c>
      <c r="D190" s="9">
        <f>D191+D193+D195</f>
        <v>4000</v>
      </c>
      <c r="E190" s="9">
        <f t="shared" ref="E190:H190" si="101">E191+E193+E195</f>
        <v>2223</v>
      </c>
      <c r="F190" s="9">
        <f t="shared" si="101"/>
        <v>6223</v>
      </c>
      <c r="G190" s="9">
        <f t="shared" si="101"/>
        <v>0</v>
      </c>
      <c r="H190" s="9">
        <f t="shared" si="101"/>
        <v>6223</v>
      </c>
    </row>
    <row r="191" spans="1:8" x14ac:dyDescent="0.25">
      <c r="A191" s="10" t="s">
        <v>6</v>
      </c>
      <c r="B191" s="10" t="s">
        <v>57</v>
      </c>
      <c r="C191" s="11" t="s">
        <v>85</v>
      </c>
      <c r="D191" s="12">
        <f>D192</f>
        <v>0</v>
      </c>
      <c r="E191" s="12">
        <f t="shared" ref="E191:H191" si="102">E192</f>
        <v>0</v>
      </c>
      <c r="F191" s="12">
        <f t="shared" si="102"/>
        <v>0</v>
      </c>
      <c r="G191" s="12">
        <f t="shared" si="102"/>
        <v>0</v>
      </c>
      <c r="H191" s="12">
        <f t="shared" si="102"/>
        <v>0</v>
      </c>
    </row>
    <row r="192" spans="1:8" x14ac:dyDescent="0.25">
      <c r="A192" s="16" t="s">
        <v>139</v>
      </c>
      <c r="B192" s="16">
        <v>422</v>
      </c>
      <c r="C192" s="17" t="s">
        <v>164</v>
      </c>
      <c r="D192" s="18">
        <v>0</v>
      </c>
      <c r="E192" s="18">
        <v>0</v>
      </c>
      <c r="F192" s="18">
        <f>D192+E192</f>
        <v>0</v>
      </c>
      <c r="G192" s="18">
        <v>0</v>
      </c>
      <c r="H192" s="35">
        <f t="shared" ref="H192" si="103">F192+G192</f>
        <v>0</v>
      </c>
    </row>
    <row r="193" spans="1:8" x14ac:dyDescent="0.25">
      <c r="A193" s="10" t="s">
        <v>6</v>
      </c>
      <c r="B193" s="10" t="s">
        <v>84</v>
      </c>
      <c r="C193" s="11" t="s">
        <v>85</v>
      </c>
      <c r="D193" s="12">
        <f t="shared" ref="D193:H195" si="104">D194</f>
        <v>4000</v>
      </c>
      <c r="E193" s="12">
        <f t="shared" si="104"/>
        <v>2223</v>
      </c>
      <c r="F193" s="12">
        <f t="shared" si="104"/>
        <v>6223</v>
      </c>
      <c r="G193" s="12">
        <f t="shared" si="104"/>
        <v>0</v>
      </c>
      <c r="H193" s="12">
        <f t="shared" si="104"/>
        <v>6223</v>
      </c>
    </row>
    <row r="194" spans="1:8" x14ac:dyDescent="0.25">
      <c r="A194" s="16" t="s">
        <v>140</v>
      </c>
      <c r="B194" s="16">
        <v>422</v>
      </c>
      <c r="C194" s="17" t="s">
        <v>164</v>
      </c>
      <c r="D194" s="18">
        <v>4000</v>
      </c>
      <c r="E194" s="24">
        <v>2223</v>
      </c>
      <c r="F194" s="18">
        <f>D194+E194</f>
        <v>6223</v>
      </c>
      <c r="G194" s="18">
        <v>0</v>
      </c>
      <c r="H194" s="35">
        <f t="shared" ref="H194" si="105">F194+G194</f>
        <v>6223</v>
      </c>
    </row>
    <row r="195" spans="1:8" x14ac:dyDescent="0.25">
      <c r="A195" s="10" t="s">
        <v>6</v>
      </c>
      <c r="B195" s="10" t="s">
        <v>146</v>
      </c>
      <c r="C195" s="11" t="s">
        <v>171</v>
      </c>
      <c r="D195" s="12">
        <f t="shared" si="104"/>
        <v>0</v>
      </c>
      <c r="E195" s="12">
        <f t="shared" si="104"/>
        <v>0</v>
      </c>
      <c r="F195" s="12">
        <f t="shared" si="104"/>
        <v>0</v>
      </c>
      <c r="G195" s="12">
        <f t="shared" si="104"/>
        <v>0</v>
      </c>
      <c r="H195" s="12">
        <f t="shared" si="104"/>
        <v>0</v>
      </c>
    </row>
    <row r="196" spans="1:8" x14ac:dyDescent="0.25">
      <c r="A196" s="16" t="s">
        <v>140</v>
      </c>
      <c r="B196" s="16">
        <v>422</v>
      </c>
      <c r="C196" s="17" t="s">
        <v>164</v>
      </c>
      <c r="D196" s="18">
        <v>0</v>
      </c>
      <c r="E196" s="18">
        <v>0</v>
      </c>
      <c r="F196" s="18">
        <f>D196+E196</f>
        <v>0</v>
      </c>
      <c r="G196" s="18">
        <v>0</v>
      </c>
      <c r="H196" s="35">
        <f t="shared" ref="H196" si="106">F196+G196</f>
        <v>0</v>
      </c>
    </row>
    <row r="197" spans="1:8" x14ac:dyDescent="0.25">
      <c r="A197" s="20" t="s">
        <v>53</v>
      </c>
      <c r="B197" s="20" t="s">
        <v>97</v>
      </c>
      <c r="C197" s="21" t="s">
        <v>98</v>
      </c>
      <c r="D197" s="22">
        <f>D198</f>
        <v>15000</v>
      </c>
      <c r="E197" s="22">
        <f t="shared" ref="E197:H198" si="107">E198</f>
        <v>0</v>
      </c>
      <c r="F197" s="22">
        <f t="shared" si="107"/>
        <v>15000</v>
      </c>
      <c r="G197" s="22">
        <f t="shared" si="107"/>
        <v>0</v>
      </c>
      <c r="H197" s="22">
        <f t="shared" si="107"/>
        <v>15000</v>
      </c>
    </row>
    <row r="198" spans="1:8" ht="17.25" customHeight="1" x14ac:dyDescent="0.25">
      <c r="A198" s="4" t="s">
        <v>54</v>
      </c>
      <c r="B198" s="4" t="s">
        <v>99</v>
      </c>
      <c r="C198" s="5" t="s">
        <v>98</v>
      </c>
      <c r="D198" s="6">
        <f>D199</f>
        <v>15000</v>
      </c>
      <c r="E198" s="6">
        <f t="shared" si="107"/>
        <v>0</v>
      </c>
      <c r="F198" s="6">
        <f t="shared" si="107"/>
        <v>15000</v>
      </c>
      <c r="G198" s="6">
        <f t="shared" si="107"/>
        <v>0</v>
      </c>
      <c r="H198" s="6">
        <f t="shared" si="107"/>
        <v>15000</v>
      </c>
    </row>
    <row r="199" spans="1:8" x14ac:dyDescent="0.25">
      <c r="A199" s="7" t="s">
        <v>6</v>
      </c>
      <c r="B199" s="7" t="s">
        <v>55</v>
      </c>
      <c r="C199" s="8" t="s">
        <v>56</v>
      </c>
      <c r="D199" s="9">
        <f>D200+D205</f>
        <v>15000</v>
      </c>
      <c r="E199" s="9">
        <f t="shared" ref="E199" si="108">E200+E205</f>
        <v>0</v>
      </c>
      <c r="F199" s="9">
        <f>F200+F205</f>
        <v>15000</v>
      </c>
      <c r="G199" s="9">
        <f t="shared" ref="G199:H199" si="109">G200+G205</f>
        <v>0</v>
      </c>
      <c r="H199" s="9">
        <f t="shared" si="109"/>
        <v>15000</v>
      </c>
    </row>
    <row r="200" spans="1:8" x14ac:dyDescent="0.25">
      <c r="A200" s="10" t="s">
        <v>6</v>
      </c>
      <c r="B200" s="10" t="s">
        <v>84</v>
      </c>
      <c r="C200" s="11" t="s">
        <v>85</v>
      </c>
      <c r="D200" s="12">
        <f>SUM(D201:D204)</f>
        <v>15000</v>
      </c>
      <c r="E200" s="12">
        <f t="shared" ref="E200:H200" si="110">SUM(E201:E204)</f>
        <v>0</v>
      </c>
      <c r="F200" s="12">
        <f t="shared" si="110"/>
        <v>15000</v>
      </c>
      <c r="G200" s="12">
        <f t="shared" si="110"/>
        <v>0</v>
      </c>
      <c r="H200" s="12">
        <f t="shared" si="110"/>
        <v>15000</v>
      </c>
    </row>
    <row r="201" spans="1:8" x14ac:dyDescent="0.25">
      <c r="A201" s="16" t="s">
        <v>140</v>
      </c>
      <c r="B201" s="16">
        <v>323</v>
      </c>
      <c r="C201" s="17" t="s">
        <v>166</v>
      </c>
      <c r="D201" s="18">
        <v>1000</v>
      </c>
      <c r="E201" s="18">
        <v>0</v>
      </c>
      <c r="F201" s="18">
        <f>D201+E201</f>
        <v>1000</v>
      </c>
      <c r="G201" s="18">
        <v>0</v>
      </c>
      <c r="H201" s="35">
        <f t="shared" ref="H201:H204" si="111">F201+G201</f>
        <v>1000</v>
      </c>
    </row>
    <row r="202" spans="1:8" x14ac:dyDescent="0.25">
      <c r="A202" s="16" t="s">
        <v>140</v>
      </c>
      <c r="B202" s="16">
        <v>323</v>
      </c>
      <c r="C202" s="17" t="s">
        <v>159</v>
      </c>
      <c r="D202" s="18">
        <v>1000</v>
      </c>
      <c r="E202" s="18">
        <v>0</v>
      </c>
      <c r="F202" s="18">
        <f>D202+E202</f>
        <v>1000</v>
      </c>
      <c r="G202" s="18">
        <v>0</v>
      </c>
      <c r="H202" s="35">
        <f t="shared" si="111"/>
        <v>1000</v>
      </c>
    </row>
    <row r="203" spans="1:8" x14ac:dyDescent="0.25">
      <c r="A203" s="16" t="s">
        <v>140</v>
      </c>
      <c r="B203" s="16">
        <v>323</v>
      </c>
      <c r="C203" s="17" t="s">
        <v>126</v>
      </c>
      <c r="D203" s="18">
        <v>1000</v>
      </c>
      <c r="E203" s="18">
        <v>0</v>
      </c>
      <c r="F203" s="18">
        <f>D203+E203</f>
        <v>1000</v>
      </c>
      <c r="G203" s="18">
        <v>0</v>
      </c>
      <c r="H203" s="35">
        <f t="shared" si="111"/>
        <v>1000</v>
      </c>
    </row>
    <row r="204" spans="1:8" x14ac:dyDescent="0.25">
      <c r="A204" s="16" t="s">
        <v>140</v>
      </c>
      <c r="B204" s="16">
        <v>323</v>
      </c>
      <c r="C204" s="17" t="s">
        <v>127</v>
      </c>
      <c r="D204" s="18">
        <v>12000</v>
      </c>
      <c r="E204" s="18">
        <v>0</v>
      </c>
      <c r="F204" s="18">
        <f>D204+E204</f>
        <v>12000</v>
      </c>
      <c r="G204" s="18">
        <v>0</v>
      </c>
      <c r="H204" s="35">
        <f t="shared" si="111"/>
        <v>12000</v>
      </c>
    </row>
    <row r="205" spans="1:8" x14ac:dyDescent="0.25">
      <c r="A205" s="10" t="s">
        <v>6</v>
      </c>
      <c r="B205" s="10" t="s">
        <v>146</v>
      </c>
      <c r="C205" s="11" t="s">
        <v>171</v>
      </c>
      <c r="D205" s="12">
        <f>SUM(D206:D209)</f>
        <v>0</v>
      </c>
      <c r="E205" s="12">
        <f t="shared" ref="E205:H205" si="112">SUM(E206:E209)</f>
        <v>0</v>
      </c>
      <c r="F205" s="12">
        <f t="shared" si="112"/>
        <v>0</v>
      </c>
      <c r="G205" s="12">
        <f t="shared" si="112"/>
        <v>0</v>
      </c>
      <c r="H205" s="12">
        <f t="shared" si="112"/>
        <v>0</v>
      </c>
    </row>
    <row r="206" spans="1:8" x14ac:dyDescent="0.25">
      <c r="A206" s="16" t="s">
        <v>140</v>
      </c>
      <c r="B206" s="16">
        <v>323</v>
      </c>
      <c r="C206" s="17" t="s">
        <v>159</v>
      </c>
      <c r="D206" s="18">
        <v>0</v>
      </c>
      <c r="E206" s="18">
        <v>0</v>
      </c>
      <c r="F206" s="18">
        <f>D206+E206</f>
        <v>0</v>
      </c>
      <c r="G206" s="18">
        <v>0</v>
      </c>
      <c r="H206" s="35">
        <f t="shared" ref="H206:H209" si="113">F206+G206</f>
        <v>0</v>
      </c>
    </row>
    <row r="207" spans="1:8" x14ac:dyDescent="0.25">
      <c r="A207" s="16" t="s">
        <v>140</v>
      </c>
      <c r="B207" s="16">
        <v>323</v>
      </c>
      <c r="C207" s="17" t="s">
        <v>166</v>
      </c>
      <c r="D207" s="18">
        <v>0</v>
      </c>
      <c r="E207" s="18">
        <v>0</v>
      </c>
      <c r="F207" s="18">
        <f t="shared" ref="F207:F209" si="114">D207+E207</f>
        <v>0</v>
      </c>
      <c r="G207" s="18">
        <v>0</v>
      </c>
      <c r="H207" s="35">
        <f t="shared" si="113"/>
        <v>0</v>
      </c>
    </row>
    <row r="208" spans="1:8" x14ac:dyDescent="0.25">
      <c r="A208" s="16" t="s">
        <v>140</v>
      </c>
      <c r="B208" s="16">
        <v>323</v>
      </c>
      <c r="C208" s="17" t="s">
        <v>127</v>
      </c>
      <c r="D208" s="18">
        <v>0</v>
      </c>
      <c r="E208" s="18">
        <v>0</v>
      </c>
      <c r="F208" s="18">
        <f t="shared" si="114"/>
        <v>0</v>
      </c>
      <c r="G208" s="18">
        <v>0</v>
      </c>
      <c r="H208" s="35">
        <f t="shared" si="113"/>
        <v>0</v>
      </c>
    </row>
    <row r="209" spans="1:8" x14ac:dyDescent="0.25">
      <c r="B209" s="94">
        <v>9222</v>
      </c>
      <c r="C209" s="23" t="s">
        <v>423</v>
      </c>
      <c r="D209" s="51">
        <v>0</v>
      </c>
      <c r="E209" s="51">
        <v>0</v>
      </c>
      <c r="F209" s="51">
        <f t="shared" si="114"/>
        <v>0</v>
      </c>
      <c r="G209" s="29">
        <v>0</v>
      </c>
      <c r="H209" s="35">
        <f t="shared" si="113"/>
        <v>0</v>
      </c>
    </row>
    <row r="210" spans="1:8" x14ac:dyDescent="0.25">
      <c r="B210" s="16"/>
      <c r="C210" s="17"/>
      <c r="D210" s="18"/>
      <c r="E210" s="18"/>
      <c r="F210" s="18"/>
      <c r="G210" s="18"/>
      <c r="H210" s="18"/>
    </row>
    <row r="211" spans="1:8" x14ac:dyDescent="0.25">
      <c r="A211" s="108"/>
      <c r="B211" s="108"/>
      <c r="C211" s="108"/>
      <c r="D211" s="25">
        <v>1512849</v>
      </c>
      <c r="E211" s="25">
        <v>242343.51</v>
      </c>
      <c r="F211" s="26">
        <f>D211+E211</f>
        <v>1755192.51</v>
      </c>
      <c r="G211" s="26">
        <v>0</v>
      </c>
      <c r="H211" s="26">
        <v>1755122.51</v>
      </c>
    </row>
    <row r="212" spans="1:8" x14ac:dyDescent="0.25">
      <c r="A212" s="108"/>
      <c r="B212" s="108"/>
      <c r="C212" s="108"/>
      <c r="D212" s="28">
        <v>270869</v>
      </c>
      <c r="E212" s="28">
        <v>3709.67</v>
      </c>
      <c r="F212" s="28">
        <f>D212+E212</f>
        <v>274578.67</v>
      </c>
      <c r="G212" s="28">
        <v>0</v>
      </c>
      <c r="H212" s="28">
        <f t="shared" ref="H212" si="115">F212+G212</f>
        <v>274578.67</v>
      </c>
    </row>
    <row r="213" spans="1:8" s="61" customFormat="1" ht="15.75" x14ac:dyDescent="0.25">
      <c r="A213" s="60"/>
      <c r="B213" s="60"/>
      <c r="C213" s="60" t="s">
        <v>422</v>
      </c>
      <c r="D213" s="62">
        <f>SUM(D211:D212)</f>
        <v>1783718</v>
      </c>
      <c r="E213" s="62">
        <f>SUM(E211:E212)</f>
        <v>246053.18000000002</v>
      </c>
      <c r="F213" s="62">
        <f>SUM(F211:F212)</f>
        <v>2029771.18</v>
      </c>
      <c r="G213" s="62">
        <f>SUM(G211:G212)</f>
        <v>0</v>
      </c>
      <c r="H213" s="62">
        <f>SUM(H211:H212)</f>
        <v>2029701.18</v>
      </c>
    </row>
    <row r="217" spans="1:8" x14ac:dyDescent="0.25">
      <c r="A217" s="109"/>
      <c r="B217" s="110"/>
      <c r="C217" s="110"/>
      <c r="D217" s="29"/>
      <c r="E217" s="29"/>
      <c r="F217" s="29"/>
      <c r="G217" s="29"/>
      <c r="H217" s="29"/>
    </row>
    <row r="218" spans="1:8" x14ac:dyDescent="0.25">
      <c r="A218" s="109"/>
      <c r="B218" s="110"/>
      <c r="C218" s="110"/>
      <c r="D218" s="29"/>
      <c r="E218" s="29"/>
      <c r="F218" s="29"/>
      <c r="G218" s="29"/>
      <c r="H218" s="29"/>
    </row>
    <row r="219" spans="1:8" x14ac:dyDescent="0.25">
      <c r="A219" s="109"/>
      <c r="B219" s="110"/>
      <c r="C219" s="94"/>
      <c r="D219" s="51"/>
      <c r="E219" s="51"/>
      <c r="F219" s="29"/>
      <c r="G219" s="29"/>
      <c r="H219" s="29"/>
    </row>
    <row r="220" spans="1:8" x14ac:dyDescent="0.25">
      <c r="A220" s="111"/>
      <c r="B220" s="112"/>
      <c r="C220" s="112"/>
      <c r="D220" s="30"/>
      <c r="E220" s="30"/>
      <c r="F220" s="30"/>
      <c r="G220" s="30"/>
      <c r="H220" s="30"/>
    </row>
  </sheetData>
  <mergeCells count="2">
    <mergeCell ref="A1:F1"/>
    <mergeCell ref="A2:H2"/>
  </mergeCells>
  <pageMargins left="0.39370078740157499" right="0.196850393700787" top="0.39370078740157499" bottom="0.63976377952755903" header="0.39370078740157499" footer="0.39370078740157499"/>
  <pageSetup paperSize="9" scale="15" orientation="landscape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9"/>
  <sheetViews>
    <sheetView showGridLines="0" workbookViewId="0">
      <selection activeCell="J15" sqref="J15"/>
    </sheetView>
  </sheetViews>
  <sheetFormatPr defaultRowHeight="15" x14ac:dyDescent="0.25"/>
  <cols>
    <col min="1" max="1" width="13.42578125" style="41" customWidth="1"/>
    <col min="2" max="2" width="7.5703125" style="81" customWidth="1"/>
    <col min="3" max="3" width="42.7109375" style="81" customWidth="1"/>
    <col min="4" max="4" width="12.5703125" style="81" customWidth="1"/>
    <col min="5" max="5" width="11.42578125" style="81" customWidth="1"/>
    <col min="6" max="6" width="14.85546875" style="81" customWidth="1"/>
    <col min="7" max="7" width="10.7109375" style="81" customWidth="1"/>
    <col min="8" max="8" width="14.7109375" style="81" customWidth="1"/>
    <col min="9" max="16384" width="9.140625" style="74"/>
  </cols>
  <sheetData>
    <row r="1" spans="1:8" ht="15.75" x14ac:dyDescent="0.25">
      <c r="A1" s="40" t="s">
        <v>141</v>
      </c>
    </row>
    <row r="2" spans="1:8" ht="6" customHeight="1" x14ac:dyDescent="0.25"/>
    <row r="3" spans="1:8" ht="15.75" x14ac:dyDescent="0.25">
      <c r="B3" s="32"/>
      <c r="C3" s="33" t="s">
        <v>466</v>
      </c>
      <c r="D3" s="32"/>
      <c r="E3" s="32"/>
    </row>
    <row r="4" spans="1:8" ht="15.75" x14ac:dyDescent="0.25">
      <c r="B4" s="32"/>
      <c r="C4" s="33" t="s">
        <v>181</v>
      </c>
      <c r="D4" s="32"/>
      <c r="E4" s="32"/>
    </row>
    <row r="5" spans="1:8" ht="12" customHeight="1" x14ac:dyDescent="0.25"/>
    <row r="6" spans="1:8" ht="22.5" x14ac:dyDescent="0.25">
      <c r="A6" s="115" t="s">
        <v>1</v>
      </c>
      <c r="B6" s="83" t="s">
        <v>2</v>
      </c>
      <c r="C6" s="83" t="s">
        <v>49</v>
      </c>
      <c r="D6" s="116" t="s">
        <v>4</v>
      </c>
      <c r="E6" s="43" t="s">
        <v>198</v>
      </c>
      <c r="F6" s="43" t="s">
        <v>197</v>
      </c>
      <c r="G6" s="43" t="s">
        <v>198</v>
      </c>
      <c r="H6" s="43" t="s">
        <v>197</v>
      </c>
    </row>
    <row r="7" spans="1:8" ht="23.25" customHeight="1" x14ac:dyDescent="0.25">
      <c r="A7" s="117" t="s">
        <v>5</v>
      </c>
      <c r="B7" s="85" t="s">
        <v>41</v>
      </c>
      <c r="C7" s="86" t="s">
        <v>42</v>
      </c>
      <c r="D7" s="44">
        <f>D8</f>
        <v>1783718</v>
      </c>
      <c r="E7" s="44">
        <v>245983.18</v>
      </c>
      <c r="F7" s="44">
        <v>2029701.18</v>
      </c>
      <c r="G7" s="44">
        <f t="shared" ref="G7" si="0">G8</f>
        <v>0</v>
      </c>
      <c r="H7" s="44">
        <v>2029701.18</v>
      </c>
    </row>
    <row r="8" spans="1:8" ht="23.25" customHeight="1" x14ac:dyDescent="0.25">
      <c r="A8" s="118" t="s">
        <v>50</v>
      </c>
      <c r="B8" s="119" t="s">
        <v>51</v>
      </c>
      <c r="C8" s="120" t="s">
        <v>52</v>
      </c>
      <c r="D8" s="121">
        <f>D13+D102+D307+D355</f>
        <v>1783718</v>
      </c>
      <c r="E8" s="121">
        <f>E13+E102+E307+E355</f>
        <v>240017.02</v>
      </c>
      <c r="F8" s="121">
        <f>F13+F102+F307+F355</f>
        <v>2023735.0199999998</v>
      </c>
      <c r="G8" s="121">
        <f>G13+G102+G307+G355</f>
        <v>0</v>
      </c>
      <c r="H8" s="121">
        <f>H13+H102+H307+H355</f>
        <v>2023735.0199999998</v>
      </c>
    </row>
    <row r="9" spans="1:8" ht="23.25" customHeight="1" x14ac:dyDescent="0.25">
      <c r="A9" s="122" t="s">
        <v>53</v>
      </c>
      <c r="B9" s="123">
        <v>1008</v>
      </c>
      <c r="C9" s="124" t="s">
        <v>81</v>
      </c>
      <c r="D9" s="45">
        <f>D10</f>
        <v>0</v>
      </c>
      <c r="E9" s="45">
        <f t="shared" ref="E9:H11" si="1">E10</f>
        <v>5966.16</v>
      </c>
      <c r="F9" s="45">
        <f t="shared" si="1"/>
        <v>5966.16</v>
      </c>
      <c r="G9" s="45">
        <f t="shared" si="1"/>
        <v>0</v>
      </c>
      <c r="H9" s="45">
        <f t="shared" si="1"/>
        <v>5966.16</v>
      </c>
    </row>
    <row r="10" spans="1:8" ht="23.25" customHeight="1" x14ac:dyDescent="0.25">
      <c r="A10" s="125" t="s">
        <v>54</v>
      </c>
      <c r="B10" s="126" t="s">
        <v>449</v>
      </c>
      <c r="C10" s="42" t="s">
        <v>101</v>
      </c>
      <c r="D10" s="46">
        <f>D11</f>
        <v>0</v>
      </c>
      <c r="E10" s="46">
        <f>E11</f>
        <v>5966.16</v>
      </c>
      <c r="F10" s="46">
        <f t="shared" si="1"/>
        <v>5966.16</v>
      </c>
      <c r="G10" s="46">
        <f t="shared" si="1"/>
        <v>0</v>
      </c>
      <c r="H10" s="46">
        <f t="shared" si="1"/>
        <v>5966.16</v>
      </c>
    </row>
    <row r="11" spans="1:8" ht="23.25" customHeight="1" x14ac:dyDescent="0.25">
      <c r="A11" s="125" t="s">
        <v>450</v>
      </c>
      <c r="B11" s="126" t="s">
        <v>240</v>
      </c>
      <c r="C11" s="42" t="s">
        <v>452</v>
      </c>
      <c r="D11" s="46">
        <f>D12</f>
        <v>0</v>
      </c>
      <c r="E11" s="46">
        <f t="shared" si="1"/>
        <v>5966.16</v>
      </c>
      <c r="F11" s="46">
        <f t="shared" si="1"/>
        <v>5966.16</v>
      </c>
      <c r="G11" s="46">
        <f t="shared" si="1"/>
        <v>0</v>
      </c>
      <c r="H11" s="46">
        <f t="shared" si="1"/>
        <v>5966.16</v>
      </c>
    </row>
    <row r="12" spans="1:8" ht="23.25" customHeight="1" x14ac:dyDescent="0.25">
      <c r="A12" s="75" t="s">
        <v>435</v>
      </c>
      <c r="B12" s="76">
        <v>9222</v>
      </c>
      <c r="C12" s="77" t="s">
        <v>451</v>
      </c>
      <c r="D12" s="35">
        <v>0</v>
      </c>
      <c r="E12" s="35">
        <v>5966.16</v>
      </c>
      <c r="F12" s="29">
        <f t="shared" ref="F12" si="2">D12+E12</f>
        <v>5966.16</v>
      </c>
      <c r="G12" s="29">
        <v>0</v>
      </c>
      <c r="H12" s="29">
        <f>F12+G12</f>
        <v>5966.16</v>
      </c>
    </row>
    <row r="13" spans="1:8" x14ac:dyDescent="0.25">
      <c r="A13" s="122" t="s">
        <v>53</v>
      </c>
      <c r="B13" s="123" t="s">
        <v>80</v>
      </c>
      <c r="C13" s="124" t="s">
        <v>81</v>
      </c>
      <c r="D13" s="45">
        <f>D14+D38+D84+D92+D78</f>
        <v>1396577</v>
      </c>
      <c r="E13" s="45">
        <f t="shared" ref="E13:H13" si="3">E14+E38+E84+E92+E78</f>
        <v>227900</v>
      </c>
      <c r="F13" s="45">
        <f t="shared" si="3"/>
        <v>1624477</v>
      </c>
      <c r="G13" s="45">
        <f t="shared" si="3"/>
        <v>0</v>
      </c>
      <c r="H13" s="45">
        <f t="shared" si="3"/>
        <v>1624477</v>
      </c>
    </row>
    <row r="14" spans="1:8" x14ac:dyDescent="0.25">
      <c r="A14" s="125" t="s">
        <v>54</v>
      </c>
      <c r="B14" s="126" t="s">
        <v>100</v>
      </c>
      <c r="C14" s="42" t="s">
        <v>101</v>
      </c>
      <c r="D14" s="46">
        <f>D15</f>
        <v>19344</v>
      </c>
      <c r="E14" s="46">
        <f t="shared" ref="E14:H14" si="4">E15</f>
        <v>1500</v>
      </c>
      <c r="F14" s="46">
        <f t="shared" si="4"/>
        <v>20844</v>
      </c>
      <c r="G14" s="46">
        <f t="shared" si="4"/>
        <v>0</v>
      </c>
      <c r="H14" s="46">
        <f t="shared" si="4"/>
        <v>20844</v>
      </c>
    </row>
    <row r="15" spans="1:8" x14ac:dyDescent="0.25">
      <c r="A15" s="127" t="s">
        <v>6</v>
      </c>
      <c r="B15" s="87" t="s">
        <v>55</v>
      </c>
      <c r="C15" s="88" t="s">
        <v>56</v>
      </c>
      <c r="D15" s="47">
        <f>D16+D25</f>
        <v>19344</v>
      </c>
      <c r="E15" s="47">
        <f>E16+E25</f>
        <v>1500</v>
      </c>
      <c r="F15" s="47">
        <f t="shared" ref="F15:H15" si="5">F16+F25</f>
        <v>20844</v>
      </c>
      <c r="G15" s="47">
        <f t="shared" si="5"/>
        <v>0</v>
      </c>
      <c r="H15" s="47">
        <f t="shared" si="5"/>
        <v>20844</v>
      </c>
    </row>
    <row r="16" spans="1:8" x14ac:dyDescent="0.25">
      <c r="A16" s="128" t="s">
        <v>6</v>
      </c>
      <c r="B16" s="90" t="s">
        <v>57</v>
      </c>
      <c r="C16" s="91" t="s">
        <v>58</v>
      </c>
      <c r="D16" s="67">
        <f>D17</f>
        <v>670</v>
      </c>
      <c r="E16" s="67">
        <f t="shared" ref="E16:H17" si="6">E17</f>
        <v>0</v>
      </c>
      <c r="F16" s="67">
        <f t="shared" si="6"/>
        <v>670</v>
      </c>
      <c r="G16" s="67">
        <f t="shared" si="6"/>
        <v>0</v>
      </c>
      <c r="H16" s="67">
        <f t="shared" si="6"/>
        <v>670</v>
      </c>
    </row>
    <row r="17" spans="1:8" x14ac:dyDescent="0.25">
      <c r="A17" s="129" t="s">
        <v>6</v>
      </c>
      <c r="B17" s="130" t="s">
        <v>102</v>
      </c>
      <c r="C17" s="131" t="s">
        <v>103</v>
      </c>
      <c r="D17" s="49">
        <f>D18</f>
        <v>670</v>
      </c>
      <c r="E17" s="49">
        <f t="shared" si="6"/>
        <v>0</v>
      </c>
      <c r="F17" s="49">
        <f t="shared" si="6"/>
        <v>670</v>
      </c>
      <c r="G17" s="49">
        <f t="shared" si="6"/>
        <v>0</v>
      </c>
      <c r="H17" s="49">
        <f t="shared" si="6"/>
        <v>670</v>
      </c>
    </row>
    <row r="18" spans="1:8" x14ac:dyDescent="0.25">
      <c r="A18" s="132" t="s">
        <v>9</v>
      </c>
      <c r="B18" s="92" t="s">
        <v>43</v>
      </c>
      <c r="C18" s="93" t="s">
        <v>44</v>
      </c>
      <c r="D18" s="50">
        <f>D19+D21+D23</f>
        <v>670</v>
      </c>
      <c r="E18" s="50">
        <f t="shared" ref="E18:H18" si="7">E19+E21+E23</f>
        <v>0</v>
      </c>
      <c r="F18" s="50">
        <f t="shared" si="7"/>
        <v>670</v>
      </c>
      <c r="G18" s="50">
        <f t="shared" si="7"/>
        <v>0</v>
      </c>
      <c r="H18" s="50">
        <f t="shared" si="7"/>
        <v>670</v>
      </c>
    </row>
    <row r="19" spans="1:8" x14ac:dyDescent="0.25">
      <c r="A19" s="133" t="s">
        <v>0</v>
      </c>
      <c r="B19" s="94" t="s">
        <v>73</v>
      </c>
      <c r="C19" s="95" t="s">
        <v>74</v>
      </c>
      <c r="D19" s="51">
        <f t="shared" ref="D19:H19" si="8">D20</f>
        <v>404</v>
      </c>
      <c r="E19" s="51">
        <f t="shared" si="8"/>
        <v>0</v>
      </c>
      <c r="F19" s="51">
        <f t="shared" si="8"/>
        <v>404</v>
      </c>
      <c r="G19" s="51">
        <f t="shared" si="8"/>
        <v>0</v>
      </c>
      <c r="H19" s="51">
        <f t="shared" si="8"/>
        <v>404</v>
      </c>
    </row>
    <row r="20" spans="1:8" x14ac:dyDescent="0.25">
      <c r="A20" s="78" t="s">
        <v>204</v>
      </c>
      <c r="B20" s="79" t="s">
        <v>73</v>
      </c>
      <c r="C20" s="38" t="s">
        <v>74</v>
      </c>
      <c r="D20" s="29">
        <v>404</v>
      </c>
      <c r="E20" s="29">
        <v>0</v>
      </c>
      <c r="F20" s="29">
        <f t="shared" ref="F20" si="9">D20+E20</f>
        <v>404</v>
      </c>
      <c r="G20" s="29">
        <v>0</v>
      </c>
      <c r="H20" s="29">
        <f>F20+G20</f>
        <v>404</v>
      </c>
    </row>
    <row r="21" spans="1:8" x14ac:dyDescent="0.25">
      <c r="A21" s="133" t="s">
        <v>0</v>
      </c>
      <c r="B21" s="94" t="s">
        <v>61</v>
      </c>
      <c r="C21" s="95" t="s">
        <v>62</v>
      </c>
      <c r="D21" s="51">
        <f t="shared" ref="D21:H21" si="10">D22</f>
        <v>133</v>
      </c>
      <c r="E21" s="51">
        <f t="shared" si="10"/>
        <v>0</v>
      </c>
      <c r="F21" s="51">
        <f t="shared" si="10"/>
        <v>133</v>
      </c>
      <c r="G21" s="51">
        <f t="shared" si="10"/>
        <v>0</v>
      </c>
      <c r="H21" s="51">
        <f t="shared" si="10"/>
        <v>133</v>
      </c>
    </row>
    <row r="22" spans="1:8" x14ac:dyDescent="0.25">
      <c r="A22" s="78" t="s">
        <v>205</v>
      </c>
      <c r="B22" s="79" t="s">
        <v>61</v>
      </c>
      <c r="C22" s="38" t="s">
        <v>62</v>
      </c>
      <c r="D22" s="29">
        <v>133</v>
      </c>
      <c r="E22" s="29">
        <v>0</v>
      </c>
      <c r="F22" s="29">
        <f t="shared" ref="F22" si="11">D22+E22</f>
        <v>133</v>
      </c>
      <c r="G22" s="29">
        <v>0</v>
      </c>
      <c r="H22" s="29">
        <f>F22+G22</f>
        <v>133</v>
      </c>
    </row>
    <row r="23" spans="1:8" x14ac:dyDescent="0.25">
      <c r="A23" s="133" t="s">
        <v>0</v>
      </c>
      <c r="B23" s="94" t="s">
        <v>59</v>
      </c>
      <c r="C23" s="95" t="s">
        <v>60</v>
      </c>
      <c r="D23" s="51">
        <f t="shared" ref="D23:H23" si="12">D24</f>
        <v>133</v>
      </c>
      <c r="E23" s="51">
        <f t="shared" si="12"/>
        <v>0</v>
      </c>
      <c r="F23" s="51">
        <f t="shared" si="12"/>
        <v>133</v>
      </c>
      <c r="G23" s="51">
        <f t="shared" si="12"/>
        <v>0</v>
      </c>
      <c r="H23" s="51">
        <f t="shared" si="12"/>
        <v>133</v>
      </c>
    </row>
    <row r="24" spans="1:8" x14ac:dyDescent="0.25">
      <c r="A24" s="78" t="s">
        <v>206</v>
      </c>
      <c r="B24" s="79" t="s">
        <v>59</v>
      </c>
      <c r="C24" s="38" t="s">
        <v>60</v>
      </c>
      <c r="D24" s="29">
        <v>133</v>
      </c>
      <c r="E24" s="29">
        <v>0</v>
      </c>
      <c r="F24" s="29">
        <f t="shared" ref="F24" si="13">D24+E24</f>
        <v>133</v>
      </c>
      <c r="G24" s="29">
        <v>0</v>
      </c>
      <c r="H24" s="29">
        <f>F24+G24</f>
        <v>133</v>
      </c>
    </row>
    <row r="25" spans="1:8" x14ac:dyDescent="0.25">
      <c r="A25" s="128" t="s">
        <v>6</v>
      </c>
      <c r="B25" s="90" t="s">
        <v>84</v>
      </c>
      <c r="C25" s="91" t="s">
        <v>85</v>
      </c>
      <c r="D25" s="67">
        <f>D26</f>
        <v>18674</v>
      </c>
      <c r="E25" s="67">
        <f t="shared" ref="E25:H25" si="14">E26</f>
        <v>1500</v>
      </c>
      <c r="F25" s="67">
        <f t="shared" si="14"/>
        <v>20174</v>
      </c>
      <c r="G25" s="67">
        <f t="shared" si="14"/>
        <v>0</v>
      </c>
      <c r="H25" s="67">
        <f t="shared" si="14"/>
        <v>20174</v>
      </c>
    </row>
    <row r="26" spans="1:8" x14ac:dyDescent="0.25">
      <c r="A26" s="132" t="s">
        <v>9</v>
      </c>
      <c r="B26" s="92" t="s">
        <v>43</v>
      </c>
      <c r="C26" s="93" t="s">
        <v>44</v>
      </c>
      <c r="D26" s="50">
        <f>D27+D29+D31+D34+D36</f>
        <v>18674</v>
      </c>
      <c r="E26" s="50">
        <f t="shared" ref="E26:H26" si="15">E27+E29+E31+E34+E36</f>
        <v>1500</v>
      </c>
      <c r="F26" s="50">
        <f>F27+F29+F31+F34+F36</f>
        <v>20174</v>
      </c>
      <c r="G26" s="50">
        <f t="shared" si="15"/>
        <v>0</v>
      </c>
      <c r="H26" s="50">
        <f t="shared" si="15"/>
        <v>20174</v>
      </c>
    </row>
    <row r="27" spans="1:8" x14ac:dyDescent="0.25">
      <c r="A27" s="133" t="s">
        <v>0</v>
      </c>
      <c r="B27" s="94" t="s">
        <v>73</v>
      </c>
      <c r="C27" s="95" t="s">
        <v>74</v>
      </c>
      <c r="D27" s="51">
        <f t="shared" ref="D27:H27" si="16">D28</f>
        <v>1600</v>
      </c>
      <c r="E27" s="51">
        <f t="shared" si="16"/>
        <v>0</v>
      </c>
      <c r="F27" s="51">
        <f t="shared" si="16"/>
        <v>1600</v>
      </c>
      <c r="G27" s="51">
        <f t="shared" si="16"/>
        <v>0</v>
      </c>
      <c r="H27" s="51">
        <f t="shared" si="16"/>
        <v>1600</v>
      </c>
    </row>
    <row r="28" spans="1:8" x14ac:dyDescent="0.25">
      <c r="A28" s="78" t="s">
        <v>207</v>
      </c>
      <c r="B28" s="79" t="s">
        <v>73</v>
      </c>
      <c r="C28" s="38" t="s">
        <v>74</v>
      </c>
      <c r="D28" s="29">
        <v>1600</v>
      </c>
      <c r="E28" s="29">
        <v>0</v>
      </c>
      <c r="F28" s="29">
        <f t="shared" ref="F28" si="17">D28+E28</f>
        <v>1600</v>
      </c>
      <c r="G28" s="29">
        <v>0</v>
      </c>
      <c r="H28" s="29">
        <f>F28+G28</f>
        <v>1600</v>
      </c>
    </row>
    <row r="29" spans="1:8" x14ac:dyDescent="0.25">
      <c r="A29" s="133" t="s">
        <v>0</v>
      </c>
      <c r="B29" s="94" t="s">
        <v>61</v>
      </c>
      <c r="C29" s="95" t="s">
        <v>62</v>
      </c>
      <c r="D29" s="51">
        <f t="shared" ref="D29:H29" si="18">D30</f>
        <v>11011</v>
      </c>
      <c r="E29" s="51">
        <f t="shared" si="18"/>
        <v>0</v>
      </c>
      <c r="F29" s="51">
        <f t="shared" si="18"/>
        <v>11011</v>
      </c>
      <c r="G29" s="51">
        <f t="shared" si="18"/>
        <v>0</v>
      </c>
      <c r="H29" s="51">
        <f t="shared" si="18"/>
        <v>11011</v>
      </c>
    </row>
    <row r="30" spans="1:8" x14ac:dyDescent="0.25">
      <c r="A30" s="78" t="s">
        <v>208</v>
      </c>
      <c r="B30" s="79" t="s">
        <v>61</v>
      </c>
      <c r="C30" s="38" t="s">
        <v>62</v>
      </c>
      <c r="D30" s="29">
        <v>11011</v>
      </c>
      <c r="E30" s="29">
        <v>0</v>
      </c>
      <c r="F30" s="29">
        <f t="shared" ref="F30" si="19">D30+E30</f>
        <v>11011</v>
      </c>
      <c r="G30" s="29">
        <v>0</v>
      </c>
      <c r="H30" s="29">
        <f>F30+G30</f>
        <v>11011</v>
      </c>
    </row>
    <row r="31" spans="1:8" x14ac:dyDescent="0.25">
      <c r="A31" s="133" t="s">
        <v>0</v>
      </c>
      <c r="B31" s="94" t="s">
        <v>59</v>
      </c>
      <c r="C31" s="95" t="s">
        <v>60</v>
      </c>
      <c r="D31" s="51">
        <f>D32+D33</f>
        <v>5663</v>
      </c>
      <c r="E31" s="51">
        <f t="shared" ref="E31:H31" si="20">E32+E33</f>
        <v>0</v>
      </c>
      <c r="F31" s="51">
        <f t="shared" si="20"/>
        <v>5663</v>
      </c>
      <c r="G31" s="51">
        <f t="shared" si="20"/>
        <v>0</v>
      </c>
      <c r="H31" s="51">
        <f t="shared" si="20"/>
        <v>5663</v>
      </c>
    </row>
    <row r="32" spans="1:8" x14ac:dyDescent="0.25">
      <c r="A32" s="78" t="s">
        <v>209</v>
      </c>
      <c r="B32" s="79" t="s">
        <v>59</v>
      </c>
      <c r="C32" s="38" t="s">
        <v>60</v>
      </c>
      <c r="D32" s="29">
        <v>5200</v>
      </c>
      <c r="E32" s="29">
        <v>0</v>
      </c>
      <c r="F32" s="29">
        <f t="shared" ref="F32:F33" si="21">D32+E32</f>
        <v>5200</v>
      </c>
      <c r="G32" s="29">
        <v>0</v>
      </c>
      <c r="H32" s="29">
        <f t="shared" ref="H32:H33" si="22">F32+G32</f>
        <v>5200</v>
      </c>
    </row>
    <row r="33" spans="1:8" x14ac:dyDescent="0.25">
      <c r="A33" s="78" t="s">
        <v>210</v>
      </c>
      <c r="B33" s="79" t="s">
        <v>59</v>
      </c>
      <c r="C33" s="38" t="s">
        <v>104</v>
      </c>
      <c r="D33" s="29">
        <v>463</v>
      </c>
      <c r="E33" s="29">
        <v>0</v>
      </c>
      <c r="F33" s="29">
        <f t="shared" si="21"/>
        <v>463</v>
      </c>
      <c r="G33" s="29">
        <v>0</v>
      </c>
      <c r="H33" s="29">
        <f t="shared" si="22"/>
        <v>463</v>
      </c>
    </row>
    <row r="34" spans="1:8" x14ac:dyDescent="0.25">
      <c r="A34" s="133" t="s">
        <v>0</v>
      </c>
      <c r="B34" s="94" t="s">
        <v>65</v>
      </c>
      <c r="C34" s="95" t="s">
        <v>66</v>
      </c>
      <c r="D34" s="51">
        <f t="shared" ref="D34:H36" si="23">D35</f>
        <v>400</v>
      </c>
      <c r="E34" s="51">
        <f t="shared" si="23"/>
        <v>1500</v>
      </c>
      <c r="F34" s="51">
        <f t="shared" si="23"/>
        <v>1900</v>
      </c>
      <c r="G34" s="51">
        <f t="shared" si="23"/>
        <v>0</v>
      </c>
      <c r="H34" s="51">
        <f t="shared" si="23"/>
        <v>1900</v>
      </c>
    </row>
    <row r="35" spans="1:8" x14ac:dyDescent="0.25">
      <c r="A35" s="78" t="s">
        <v>211</v>
      </c>
      <c r="B35" s="79" t="s">
        <v>65</v>
      </c>
      <c r="C35" s="38" t="s">
        <v>66</v>
      </c>
      <c r="D35" s="29">
        <v>400</v>
      </c>
      <c r="E35" s="51">
        <v>1500</v>
      </c>
      <c r="F35" s="29">
        <f t="shared" ref="F35" si="24">D35+E35</f>
        <v>1900</v>
      </c>
      <c r="G35" s="29">
        <v>0</v>
      </c>
      <c r="H35" s="29">
        <f>F35+G35</f>
        <v>1900</v>
      </c>
    </row>
    <row r="36" spans="1:8" x14ac:dyDescent="0.25">
      <c r="A36" s="133"/>
      <c r="B36" s="94">
        <v>922</v>
      </c>
      <c r="C36" s="95" t="s">
        <v>178</v>
      </c>
      <c r="D36" s="51">
        <f>D37</f>
        <v>0</v>
      </c>
      <c r="E36" s="51">
        <f t="shared" ref="E36:F36" si="25">E37</f>
        <v>0</v>
      </c>
      <c r="F36" s="51">
        <f t="shared" si="25"/>
        <v>0</v>
      </c>
      <c r="G36" s="51">
        <v>0</v>
      </c>
      <c r="H36" s="51">
        <f t="shared" si="23"/>
        <v>0</v>
      </c>
    </row>
    <row r="37" spans="1:8" x14ac:dyDescent="0.25">
      <c r="A37" s="133"/>
      <c r="B37" s="79">
        <v>92221</v>
      </c>
      <c r="C37" s="38" t="s">
        <v>212</v>
      </c>
      <c r="D37" s="29">
        <v>0</v>
      </c>
      <c r="E37" s="29">
        <v>0</v>
      </c>
      <c r="F37" s="29">
        <f t="shared" ref="F37" si="26">D37+E37</f>
        <v>0</v>
      </c>
      <c r="G37" s="29">
        <v>0</v>
      </c>
      <c r="H37" s="29">
        <f>F37+G37</f>
        <v>0</v>
      </c>
    </row>
    <row r="38" spans="1:8" x14ac:dyDescent="0.25">
      <c r="A38" s="125" t="s">
        <v>54</v>
      </c>
      <c r="B38" s="126" t="s">
        <v>82</v>
      </c>
      <c r="C38" s="42" t="s">
        <v>83</v>
      </c>
      <c r="D38" s="46">
        <f>D39+D56+D71</f>
        <v>59733</v>
      </c>
      <c r="E38" s="46">
        <f>E39+E56+E71</f>
        <v>-6600</v>
      </c>
      <c r="F38" s="46">
        <f>F39+F56+F71</f>
        <v>53133</v>
      </c>
      <c r="G38" s="46">
        <f>G39+G56+G71</f>
        <v>0</v>
      </c>
      <c r="H38" s="46">
        <f>H39+H56+H71</f>
        <v>53133</v>
      </c>
    </row>
    <row r="39" spans="1:8" x14ac:dyDescent="0.25">
      <c r="A39" s="127" t="s">
        <v>6</v>
      </c>
      <c r="B39" s="87" t="s">
        <v>55</v>
      </c>
      <c r="C39" s="88" t="s">
        <v>56</v>
      </c>
      <c r="D39" s="47">
        <f>D40+D45</f>
        <v>46833</v>
      </c>
      <c r="E39" s="47">
        <f t="shared" ref="E39:G39" si="27">E40+E45</f>
        <v>0</v>
      </c>
      <c r="F39" s="47">
        <f t="shared" si="27"/>
        <v>46833</v>
      </c>
      <c r="G39" s="47">
        <f t="shared" si="27"/>
        <v>0</v>
      </c>
      <c r="H39" s="47">
        <f>H40+H45</f>
        <v>46833</v>
      </c>
    </row>
    <row r="40" spans="1:8" x14ac:dyDescent="0.25">
      <c r="A40" s="128" t="s">
        <v>6</v>
      </c>
      <c r="B40" s="90" t="s">
        <v>57</v>
      </c>
      <c r="C40" s="91" t="s">
        <v>58</v>
      </c>
      <c r="D40" s="67">
        <f>D41</f>
        <v>133</v>
      </c>
      <c r="E40" s="67">
        <f t="shared" ref="E40:H42" si="28">E41</f>
        <v>0</v>
      </c>
      <c r="F40" s="67">
        <f t="shared" si="28"/>
        <v>133</v>
      </c>
      <c r="G40" s="67">
        <f t="shared" si="28"/>
        <v>0</v>
      </c>
      <c r="H40" s="67">
        <f t="shared" si="28"/>
        <v>133</v>
      </c>
    </row>
    <row r="41" spans="1:8" x14ac:dyDescent="0.25">
      <c r="A41" s="129" t="s">
        <v>6</v>
      </c>
      <c r="B41" s="130" t="s">
        <v>102</v>
      </c>
      <c r="C41" s="131" t="s">
        <v>103</v>
      </c>
      <c r="D41" s="52">
        <f>D42</f>
        <v>133</v>
      </c>
      <c r="E41" s="52">
        <f t="shared" si="28"/>
        <v>0</v>
      </c>
      <c r="F41" s="52">
        <f t="shared" si="28"/>
        <v>133</v>
      </c>
      <c r="G41" s="52">
        <f t="shared" si="28"/>
        <v>0</v>
      </c>
      <c r="H41" s="52">
        <f t="shared" si="28"/>
        <v>133</v>
      </c>
    </row>
    <row r="42" spans="1:8" x14ac:dyDescent="0.25">
      <c r="A42" s="132" t="s">
        <v>9</v>
      </c>
      <c r="B42" s="92" t="s">
        <v>43</v>
      </c>
      <c r="C42" s="93" t="s">
        <v>44</v>
      </c>
      <c r="D42" s="50">
        <v>133</v>
      </c>
      <c r="E42" s="50">
        <v>0</v>
      </c>
      <c r="F42" s="50">
        <f>F43</f>
        <v>133</v>
      </c>
      <c r="G42" s="50">
        <f t="shared" si="28"/>
        <v>0</v>
      </c>
      <c r="H42" s="50">
        <f t="shared" si="28"/>
        <v>133</v>
      </c>
    </row>
    <row r="43" spans="1:8" x14ac:dyDescent="0.25">
      <c r="A43" s="133" t="s">
        <v>0</v>
      </c>
      <c r="B43" s="94" t="s">
        <v>61</v>
      </c>
      <c r="C43" s="95" t="s">
        <v>62</v>
      </c>
      <c r="D43" s="51">
        <f t="shared" ref="D43:H43" si="29">D44</f>
        <v>133</v>
      </c>
      <c r="E43" s="51">
        <f t="shared" si="29"/>
        <v>0</v>
      </c>
      <c r="F43" s="51">
        <f t="shared" si="29"/>
        <v>133</v>
      </c>
      <c r="G43" s="51">
        <f t="shared" si="29"/>
        <v>0</v>
      </c>
      <c r="H43" s="51">
        <f t="shared" si="29"/>
        <v>133</v>
      </c>
    </row>
    <row r="44" spans="1:8" x14ac:dyDescent="0.25">
      <c r="A44" s="78" t="s">
        <v>213</v>
      </c>
      <c r="B44" s="79" t="s">
        <v>61</v>
      </c>
      <c r="C44" s="38" t="s">
        <v>62</v>
      </c>
      <c r="D44" s="29">
        <v>133</v>
      </c>
      <c r="E44" s="29">
        <v>0</v>
      </c>
      <c r="F44" s="29">
        <f t="shared" ref="F44" si="30">D44+E44</f>
        <v>133</v>
      </c>
      <c r="G44" s="29">
        <v>0</v>
      </c>
      <c r="H44" s="29">
        <f>F44+G44</f>
        <v>133</v>
      </c>
    </row>
    <row r="45" spans="1:8" x14ac:dyDescent="0.25">
      <c r="A45" s="128"/>
      <c r="B45" s="90" t="s">
        <v>84</v>
      </c>
      <c r="C45" s="91" t="s">
        <v>85</v>
      </c>
      <c r="D45" s="67">
        <f t="shared" ref="D45:H45" si="31">D46</f>
        <v>46700</v>
      </c>
      <c r="E45" s="67">
        <f t="shared" si="31"/>
        <v>0</v>
      </c>
      <c r="F45" s="67">
        <f t="shared" si="31"/>
        <v>46700</v>
      </c>
      <c r="G45" s="67">
        <f t="shared" si="31"/>
        <v>0</v>
      </c>
      <c r="H45" s="67">
        <f t="shared" si="31"/>
        <v>46700</v>
      </c>
    </row>
    <row r="46" spans="1:8" x14ac:dyDescent="0.25">
      <c r="A46" s="132" t="s">
        <v>9</v>
      </c>
      <c r="B46" s="92" t="s">
        <v>43</v>
      </c>
      <c r="C46" s="93" t="s">
        <v>44</v>
      </c>
      <c r="D46" s="50">
        <f>D47+D50+D54</f>
        <v>46700</v>
      </c>
      <c r="E46" s="50">
        <f t="shared" ref="E46:H46" si="32">E47+E50+E54</f>
        <v>0</v>
      </c>
      <c r="F46" s="50">
        <f t="shared" si="32"/>
        <v>46700</v>
      </c>
      <c r="G46" s="50">
        <f t="shared" si="32"/>
        <v>0</v>
      </c>
      <c r="H46" s="50">
        <f t="shared" si="32"/>
        <v>46700</v>
      </c>
    </row>
    <row r="47" spans="1:8" x14ac:dyDescent="0.25">
      <c r="A47" s="133" t="s">
        <v>0</v>
      </c>
      <c r="B47" s="94" t="s">
        <v>61</v>
      </c>
      <c r="C47" s="95" t="s">
        <v>62</v>
      </c>
      <c r="D47" s="51">
        <f>D48+D49</f>
        <v>200</v>
      </c>
      <c r="E47" s="51">
        <f t="shared" ref="E47:H47" si="33">E48+E49</f>
        <v>0</v>
      </c>
      <c r="F47" s="51">
        <f t="shared" si="33"/>
        <v>200</v>
      </c>
      <c r="G47" s="51">
        <f t="shared" si="33"/>
        <v>0</v>
      </c>
      <c r="H47" s="51">
        <f t="shared" si="33"/>
        <v>200</v>
      </c>
    </row>
    <row r="48" spans="1:8" x14ac:dyDescent="0.25">
      <c r="A48" s="78" t="s">
        <v>214</v>
      </c>
      <c r="B48" s="79" t="s">
        <v>61</v>
      </c>
      <c r="C48" s="38" t="s">
        <v>215</v>
      </c>
      <c r="D48" s="29">
        <v>200</v>
      </c>
      <c r="E48" s="29">
        <v>0</v>
      </c>
      <c r="F48" s="29">
        <f t="shared" ref="F48:F49" si="34">D48+E48</f>
        <v>200</v>
      </c>
      <c r="G48" s="29">
        <v>0</v>
      </c>
      <c r="H48" s="29">
        <f t="shared" ref="H48:H49" si="35">F48+G48</f>
        <v>200</v>
      </c>
    </row>
    <row r="49" spans="1:8" x14ac:dyDescent="0.25">
      <c r="A49" s="78" t="s">
        <v>216</v>
      </c>
      <c r="B49" s="79" t="s">
        <v>61</v>
      </c>
      <c r="C49" s="38" t="s">
        <v>217</v>
      </c>
      <c r="D49" s="29">
        <v>0</v>
      </c>
      <c r="E49" s="29">
        <v>0</v>
      </c>
      <c r="F49" s="29">
        <f t="shared" si="34"/>
        <v>0</v>
      </c>
      <c r="G49" s="29">
        <v>0</v>
      </c>
      <c r="H49" s="29">
        <f t="shared" si="35"/>
        <v>0</v>
      </c>
    </row>
    <row r="50" spans="1:8" x14ac:dyDescent="0.25">
      <c r="A50" s="133" t="s">
        <v>0</v>
      </c>
      <c r="B50" s="94" t="s">
        <v>59</v>
      </c>
      <c r="C50" s="95" t="s">
        <v>60</v>
      </c>
      <c r="D50" s="51">
        <f>SUM(D51:D53)</f>
        <v>46500</v>
      </c>
      <c r="E50" s="51">
        <f t="shared" ref="E50:H50" si="36">SUM(E51:E53)</f>
        <v>0</v>
      </c>
      <c r="F50" s="51">
        <f t="shared" si="36"/>
        <v>46500</v>
      </c>
      <c r="G50" s="51">
        <f t="shared" si="36"/>
        <v>0</v>
      </c>
      <c r="H50" s="51">
        <f t="shared" si="36"/>
        <v>46500</v>
      </c>
    </row>
    <row r="51" spans="1:8" ht="22.5" x14ac:dyDescent="0.25">
      <c r="A51" s="78" t="s">
        <v>218</v>
      </c>
      <c r="B51" s="79" t="s">
        <v>59</v>
      </c>
      <c r="C51" s="38" t="s">
        <v>105</v>
      </c>
      <c r="D51" s="29">
        <v>6500</v>
      </c>
      <c r="E51" s="29">
        <v>0</v>
      </c>
      <c r="F51" s="29">
        <f t="shared" ref="F51:F53" si="37">D51+E51</f>
        <v>6500</v>
      </c>
      <c r="G51" s="29">
        <v>0</v>
      </c>
      <c r="H51" s="29">
        <f t="shared" ref="H51:H53" si="38">F51+G51</f>
        <v>6500</v>
      </c>
    </row>
    <row r="52" spans="1:8" x14ac:dyDescent="0.25">
      <c r="A52" s="78" t="s">
        <v>219</v>
      </c>
      <c r="B52" s="79" t="s">
        <v>59</v>
      </c>
      <c r="C52" s="38" t="s">
        <v>220</v>
      </c>
      <c r="D52" s="29">
        <v>4000</v>
      </c>
      <c r="E52" s="29">
        <v>0</v>
      </c>
      <c r="F52" s="29">
        <f t="shared" si="37"/>
        <v>4000</v>
      </c>
      <c r="G52" s="29">
        <v>0</v>
      </c>
      <c r="H52" s="29">
        <f t="shared" si="38"/>
        <v>4000</v>
      </c>
    </row>
    <row r="53" spans="1:8" x14ac:dyDescent="0.25">
      <c r="A53" s="78" t="s">
        <v>425</v>
      </c>
      <c r="B53" s="79">
        <v>323</v>
      </c>
      <c r="C53" s="38" t="s">
        <v>221</v>
      </c>
      <c r="D53" s="29">
        <v>36000</v>
      </c>
      <c r="E53" s="29">
        <v>0</v>
      </c>
      <c r="F53" s="29">
        <f t="shared" si="37"/>
        <v>36000</v>
      </c>
      <c r="G53" s="29">
        <v>0</v>
      </c>
      <c r="H53" s="29">
        <f t="shared" si="38"/>
        <v>36000</v>
      </c>
    </row>
    <row r="54" spans="1:8" x14ac:dyDescent="0.25">
      <c r="A54" s="133"/>
      <c r="B54" s="94">
        <v>922</v>
      </c>
      <c r="C54" s="95" t="s">
        <v>178</v>
      </c>
      <c r="D54" s="51">
        <f>D55</f>
        <v>0</v>
      </c>
      <c r="E54" s="51">
        <f t="shared" ref="E54:H54" si="39">E55</f>
        <v>0</v>
      </c>
      <c r="F54" s="51">
        <f t="shared" si="39"/>
        <v>0</v>
      </c>
      <c r="G54" s="51">
        <f t="shared" si="39"/>
        <v>0</v>
      </c>
      <c r="H54" s="51">
        <f t="shared" si="39"/>
        <v>0</v>
      </c>
    </row>
    <row r="55" spans="1:8" x14ac:dyDescent="0.25">
      <c r="A55" s="133"/>
      <c r="B55" s="79">
        <v>92221</v>
      </c>
      <c r="C55" s="38" t="s">
        <v>212</v>
      </c>
      <c r="D55" s="29">
        <v>0</v>
      </c>
      <c r="E55" s="29">
        <v>0</v>
      </c>
      <c r="F55" s="29">
        <f t="shared" ref="F55" si="40">D55+E55</f>
        <v>0</v>
      </c>
      <c r="G55" s="29">
        <v>0</v>
      </c>
      <c r="H55" s="29">
        <f>F55+G55</f>
        <v>0</v>
      </c>
    </row>
    <row r="56" spans="1:8" x14ac:dyDescent="0.25">
      <c r="A56" s="127" t="s">
        <v>6</v>
      </c>
      <c r="B56" s="87" t="s">
        <v>12</v>
      </c>
      <c r="C56" s="88" t="s">
        <v>7</v>
      </c>
      <c r="D56" s="47">
        <f>D57</f>
        <v>12000</v>
      </c>
      <c r="E56" s="47">
        <f t="shared" ref="E56:H57" si="41">E57</f>
        <v>-6600</v>
      </c>
      <c r="F56" s="47">
        <f t="shared" si="41"/>
        <v>5400</v>
      </c>
      <c r="G56" s="47">
        <f t="shared" si="41"/>
        <v>0</v>
      </c>
      <c r="H56" s="47">
        <f t="shared" si="41"/>
        <v>5400</v>
      </c>
    </row>
    <row r="57" spans="1:8" x14ac:dyDescent="0.25">
      <c r="A57" s="128" t="s">
        <v>6</v>
      </c>
      <c r="B57" s="90" t="s">
        <v>232</v>
      </c>
      <c r="C57" s="91" t="s">
        <v>8</v>
      </c>
      <c r="D57" s="67">
        <f>D58</f>
        <v>12000</v>
      </c>
      <c r="E57" s="67">
        <f t="shared" si="41"/>
        <v>-6600</v>
      </c>
      <c r="F57" s="67">
        <f t="shared" si="41"/>
        <v>5400</v>
      </c>
      <c r="G57" s="67">
        <f t="shared" si="41"/>
        <v>0</v>
      </c>
      <c r="H57" s="67">
        <f t="shared" si="41"/>
        <v>5400</v>
      </c>
    </row>
    <row r="58" spans="1:8" x14ac:dyDescent="0.25">
      <c r="A58" s="132" t="s">
        <v>9</v>
      </c>
      <c r="B58" s="92" t="s">
        <v>43</v>
      </c>
      <c r="C58" s="93" t="s">
        <v>44</v>
      </c>
      <c r="D58" s="50">
        <f>D59+D61+D64+D67+D69</f>
        <v>12000</v>
      </c>
      <c r="E58" s="50">
        <f t="shared" ref="E58:H58" si="42">E59+E61+E64+E67+E69</f>
        <v>-6600</v>
      </c>
      <c r="F58" s="50">
        <f t="shared" si="42"/>
        <v>5400</v>
      </c>
      <c r="G58" s="50">
        <f t="shared" si="42"/>
        <v>0</v>
      </c>
      <c r="H58" s="50">
        <f t="shared" si="42"/>
        <v>5400</v>
      </c>
    </row>
    <row r="59" spans="1:8" x14ac:dyDescent="0.25">
      <c r="A59" s="133" t="s">
        <v>0</v>
      </c>
      <c r="B59" s="94" t="s">
        <v>73</v>
      </c>
      <c r="C59" s="95" t="s">
        <v>74</v>
      </c>
      <c r="D59" s="51">
        <f t="shared" ref="D59:H59" si="43">D60</f>
        <v>4000</v>
      </c>
      <c r="E59" s="51">
        <f t="shared" si="43"/>
        <v>0</v>
      </c>
      <c r="F59" s="51">
        <f t="shared" si="43"/>
        <v>4000</v>
      </c>
      <c r="G59" s="51">
        <f t="shared" si="43"/>
        <v>0</v>
      </c>
      <c r="H59" s="51">
        <f t="shared" si="43"/>
        <v>4000</v>
      </c>
    </row>
    <row r="60" spans="1:8" x14ac:dyDescent="0.25">
      <c r="A60" s="78" t="s">
        <v>222</v>
      </c>
      <c r="B60" s="79" t="s">
        <v>73</v>
      </c>
      <c r="C60" s="38" t="s">
        <v>74</v>
      </c>
      <c r="D60" s="29">
        <v>4000</v>
      </c>
      <c r="E60" s="29">
        <v>0</v>
      </c>
      <c r="F60" s="29">
        <f t="shared" ref="F60" si="44">D60+E60</f>
        <v>4000</v>
      </c>
      <c r="G60" s="29">
        <v>0</v>
      </c>
      <c r="H60" s="29">
        <f t="shared" ref="H60" si="45">F60+G60</f>
        <v>4000</v>
      </c>
    </row>
    <row r="61" spans="1:8" x14ac:dyDescent="0.25">
      <c r="A61" s="133" t="s">
        <v>0</v>
      </c>
      <c r="B61" s="94" t="s">
        <v>61</v>
      </c>
      <c r="C61" s="95" t="s">
        <v>62</v>
      </c>
      <c r="D61" s="51">
        <f>D62+D63</f>
        <v>3000</v>
      </c>
      <c r="E61" s="51">
        <f t="shared" ref="E61:H61" si="46">E62+E63</f>
        <v>-2600</v>
      </c>
      <c r="F61" s="51">
        <f t="shared" si="46"/>
        <v>400</v>
      </c>
      <c r="G61" s="51">
        <f t="shared" si="46"/>
        <v>0</v>
      </c>
      <c r="H61" s="51">
        <f t="shared" si="46"/>
        <v>400</v>
      </c>
    </row>
    <row r="62" spans="1:8" x14ac:dyDescent="0.25">
      <c r="A62" s="78" t="s">
        <v>224</v>
      </c>
      <c r="B62" s="79" t="s">
        <v>61</v>
      </c>
      <c r="C62" s="38" t="s">
        <v>62</v>
      </c>
      <c r="D62" s="29">
        <v>3000</v>
      </c>
      <c r="E62" s="29">
        <v>-2600</v>
      </c>
      <c r="F62" s="29">
        <f t="shared" ref="F62:F63" si="47">D62+E62</f>
        <v>400</v>
      </c>
      <c r="G62" s="29">
        <v>0</v>
      </c>
      <c r="H62" s="29">
        <f t="shared" ref="H62:H63" si="48">F62+G62</f>
        <v>400</v>
      </c>
    </row>
    <row r="63" spans="1:8" x14ac:dyDescent="0.25">
      <c r="A63" s="133" t="s">
        <v>225</v>
      </c>
      <c r="B63" s="94" t="s">
        <v>61</v>
      </c>
      <c r="C63" s="95" t="s">
        <v>226</v>
      </c>
      <c r="D63" s="51">
        <v>0</v>
      </c>
      <c r="E63" s="51">
        <v>0</v>
      </c>
      <c r="F63" s="51">
        <f t="shared" si="47"/>
        <v>0</v>
      </c>
      <c r="G63" s="51">
        <v>0</v>
      </c>
      <c r="H63" s="51">
        <f t="shared" si="48"/>
        <v>0</v>
      </c>
    </row>
    <row r="64" spans="1:8" x14ac:dyDescent="0.25">
      <c r="A64" s="133" t="s">
        <v>0</v>
      </c>
      <c r="B64" s="94" t="s">
        <v>59</v>
      </c>
      <c r="C64" s="95" t="s">
        <v>60</v>
      </c>
      <c r="D64" s="51">
        <f>D65+D66</f>
        <v>4000</v>
      </c>
      <c r="E64" s="51">
        <f t="shared" ref="E64:H64" si="49">E65+E66</f>
        <v>-3500</v>
      </c>
      <c r="F64" s="51">
        <f t="shared" si="49"/>
        <v>500</v>
      </c>
      <c r="G64" s="51">
        <f t="shared" si="49"/>
        <v>0</v>
      </c>
      <c r="H64" s="51">
        <f t="shared" si="49"/>
        <v>500</v>
      </c>
    </row>
    <row r="65" spans="1:8" x14ac:dyDescent="0.25">
      <c r="A65" s="133" t="s">
        <v>227</v>
      </c>
      <c r="B65" s="94" t="s">
        <v>59</v>
      </c>
      <c r="C65" s="95" t="s">
        <v>228</v>
      </c>
      <c r="D65" s="51">
        <v>0</v>
      </c>
      <c r="E65" s="51">
        <v>0</v>
      </c>
      <c r="F65" s="51">
        <f t="shared" ref="F65:F66" si="50">D65+E65</f>
        <v>0</v>
      </c>
      <c r="G65" s="51">
        <v>0</v>
      </c>
      <c r="H65" s="51">
        <f t="shared" ref="H65:H66" si="51">F65+G65</f>
        <v>0</v>
      </c>
    </row>
    <row r="66" spans="1:8" x14ac:dyDescent="0.25">
      <c r="A66" s="78" t="s">
        <v>229</v>
      </c>
      <c r="B66" s="79" t="s">
        <v>59</v>
      </c>
      <c r="C66" s="38" t="s">
        <v>60</v>
      </c>
      <c r="D66" s="29">
        <v>4000</v>
      </c>
      <c r="E66" s="29">
        <v>-3500</v>
      </c>
      <c r="F66" s="29">
        <f t="shared" si="50"/>
        <v>500</v>
      </c>
      <c r="G66" s="29">
        <v>0</v>
      </c>
      <c r="H66" s="29">
        <f t="shared" si="51"/>
        <v>500</v>
      </c>
    </row>
    <row r="67" spans="1:8" x14ac:dyDescent="0.25">
      <c r="A67" s="133" t="s">
        <v>0</v>
      </c>
      <c r="B67" s="94" t="s">
        <v>65</v>
      </c>
      <c r="C67" s="95" t="s">
        <v>66</v>
      </c>
      <c r="D67" s="51">
        <f t="shared" ref="D67:H67" si="52">D68</f>
        <v>1000</v>
      </c>
      <c r="E67" s="51">
        <f t="shared" si="52"/>
        <v>-500</v>
      </c>
      <c r="F67" s="51">
        <f t="shared" si="52"/>
        <v>500</v>
      </c>
      <c r="G67" s="51">
        <f t="shared" si="52"/>
        <v>0</v>
      </c>
      <c r="H67" s="51">
        <f t="shared" si="52"/>
        <v>500</v>
      </c>
    </row>
    <row r="68" spans="1:8" x14ac:dyDescent="0.25">
      <c r="A68" s="78" t="s">
        <v>231</v>
      </c>
      <c r="B68" s="79" t="s">
        <v>65</v>
      </c>
      <c r="C68" s="38" t="s">
        <v>66</v>
      </c>
      <c r="D68" s="29">
        <v>1000</v>
      </c>
      <c r="E68" s="29">
        <v>-500</v>
      </c>
      <c r="F68" s="29">
        <f t="shared" ref="F68" si="53">D68+E68</f>
        <v>500</v>
      </c>
      <c r="G68" s="29">
        <v>0</v>
      </c>
      <c r="H68" s="29">
        <f t="shared" ref="H68" si="54">F68+G68</f>
        <v>500</v>
      </c>
    </row>
    <row r="69" spans="1:8" x14ac:dyDescent="0.25">
      <c r="A69" s="133"/>
      <c r="B69" s="94" t="s">
        <v>75</v>
      </c>
      <c r="C69" s="95" t="s">
        <v>76</v>
      </c>
      <c r="D69" s="51">
        <f t="shared" ref="D69:H69" si="55">D70</f>
        <v>0</v>
      </c>
      <c r="E69" s="51">
        <f t="shared" si="55"/>
        <v>0</v>
      </c>
      <c r="F69" s="51">
        <f t="shared" si="55"/>
        <v>0</v>
      </c>
      <c r="G69" s="51">
        <f t="shared" si="55"/>
        <v>0</v>
      </c>
      <c r="H69" s="51">
        <f t="shared" si="55"/>
        <v>0</v>
      </c>
    </row>
    <row r="70" spans="1:8" x14ac:dyDescent="0.25">
      <c r="A70" s="78" t="s">
        <v>230</v>
      </c>
      <c r="B70" s="79" t="s">
        <v>75</v>
      </c>
      <c r="C70" s="38" t="s">
        <v>76</v>
      </c>
      <c r="D70" s="29">
        <v>0</v>
      </c>
      <c r="E70" s="29">
        <v>0</v>
      </c>
      <c r="F70" s="29">
        <f t="shared" ref="F70" si="56">D70+E70</f>
        <v>0</v>
      </c>
      <c r="G70" s="29">
        <v>0</v>
      </c>
      <c r="H70" s="29">
        <f t="shared" ref="H70" si="57">F70+G70</f>
        <v>0</v>
      </c>
    </row>
    <row r="71" spans="1:8" ht="30.75" customHeight="1" x14ac:dyDescent="0.25">
      <c r="A71" s="127" t="s">
        <v>6</v>
      </c>
      <c r="B71" s="87" t="s">
        <v>233</v>
      </c>
      <c r="C71" s="88" t="s">
        <v>203</v>
      </c>
      <c r="D71" s="47">
        <f>D72</f>
        <v>900</v>
      </c>
      <c r="E71" s="47">
        <f t="shared" ref="E71:H72" si="58">E72</f>
        <v>0</v>
      </c>
      <c r="F71" s="47">
        <f t="shared" si="58"/>
        <v>900</v>
      </c>
      <c r="G71" s="47">
        <f t="shared" si="58"/>
        <v>0</v>
      </c>
      <c r="H71" s="47">
        <f t="shared" si="58"/>
        <v>900</v>
      </c>
    </row>
    <row r="72" spans="1:8" ht="15.75" customHeight="1" x14ac:dyDescent="0.25">
      <c r="A72" s="128" t="s">
        <v>6</v>
      </c>
      <c r="B72" s="90" t="s">
        <v>234</v>
      </c>
      <c r="C72" s="91" t="s">
        <v>36</v>
      </c>
      <c r="D72" s="67">
        <f>D73</f>
        <v>900</v>
      </c>
      <c r="E72" s="67">
        <f t="shared" si="58"/>
        <v>0</v>
      </c>
      <c r="F72" s="67">
        <f t="shared" si="58"/>
        <v>900</v>
      </c>
      <c r="G72" s="67">
        <f t="shared" si="58"/>
        <v>0</v>
      </c>
      <c r="H72" s="67">
        <f t="shared" si="58"/>
        <v>900</v>
      </c>
    </row>
    <row r="73" spans="1:8" x14ac:dyDescent="0.25">
      <c r="A73" s="132" t="s">
        <v>9</v>
      </c>
      <c r="B73" s="92" t="s">
        <v>43</v>
      </c>
      <c r="C73" s="93" t="s">
        <v>44</v>
      </c>
      <c r="D73" s="50">
        <f>D74+D76</f>
        <v>900</v>
      </c>
      <c r="E73" s="50">
        <f t="shared" ref="E73:H73" si="59">E74+E76</f>
        <v>0</v>
      </c>
      <c r="F73" s="50">
        <f t="shared" si="59"/>
        <v>900</v>
      </c>
      <c r="G73" s="50">
        <f t="shared" si="59"/>
        <v>0</v>
      </c>
      <c r="H73" s="50">
        <f t="shared" si="59"/>
        <v>900</v>
      </c>
    </row>
    <row r="74" spans="1:8" x14ac:dyDescent="0.25">
      <c r="A74" s="133" t="s">
        <v>0</v>
      </c>
      <c r="B74" s="94" t="s">
        <v>59</v>
      </c>
      <c r="C74" s="95" t="s">
        <v>60</v>
      </c>
      <c r="D74" s="51">
        <f t="shared" ref="D74:H74" si="60">D75</f>
        <v>900</v>
      </c>
      <c r="E74" s="51">
        <f t="shared" si="60"/>
        <v>0</v>
      </c>
      <c r="F74" s="51">
        <f t="shared" si="60"/>
        <v>900</v>
      </c>
      <c r="G74" s="51">
        <f t="shared" si="60"/>
        <v>0</v>
      </c>
      <c r="H74" s="51">
        <f t="shared" si="60"/>
        <v>900</v>
      </c>
    </row>
    <row r="75" spans="1:8" x14ac:dyDescent="0.25">
      <c r="A75" s="78" t="s">
        <v>235</v>
      </c>
      <c r="B75" s="79" t="s">
        <v>59</v>
      </c>
      <c r="C75" s="38" t="s">
        <v>128</v>
      </c>
      <c r="D75" s="29">
        <v>900</v>
      </c>
      <c r="E75" s="29">
        <v>0</v>
      </c>
      <c r="F75" s="29">
        <f t="shared" ref="F75" si="61">D75+E75</f>
        <v>900</v>
      </c>
      <c r="G75" s="29">
        <v>0</v>
      </c>
      <c r="H75" s="29">
        <f t="shared" ref="H75" si="62">F75+G75</f>
        <v>900</v>
      </c>
    </row>
    <row r="76" spans="1:8" x14ac:dyDescent="0.25">
      <c r="A76" s="133" t="s">
        <v>0</v>
      </c>
      <c r="B76" s="94" t="s">
        <v>65</v>
      </c>
      <c r="C76" s="95" t="s">
        <v>66</v>
      </c>
      <c r="D76" s="51">
        <f t="shared" ref="D76:H76" si="63">D77</f>
        <v>0</v>
      </c>
      <c r="E76" s="51">
        <f t="shared" si="63"/>
        <v>0</v>
      </c>
      <c r="F76" s="51">
        <f t="shared" si="63"/>
        <v>0</v>
      </c>
      <c r="G76" s="51">
        <f t="shared" si="63"/>
        <v>0</v>
      </c>
      <c r="H76" s="51">
        <f t="shared" si="63"/>
        <v>0</v>
      </c>
    </row>
    <row r="77" spans="1:8" x14ac:dyDescent="0.25">
      <c r="A77" s="78" t="s">
        <v>236</v>
      </c>
      <c r="B77" s="79" t="s">
        <v>65</v>
      </c>
      <c r="C77" s="38" t="s">
        <v>129</v>
      </c>
      <c r="D77" s="29">
        <v>0</v>
      </c>
      <c r="E77" s="29">
        <v>0</v>
      </c>
      <c r="F77" s="29">
        <v>0</v>
      </c>
      <c r="G77" s="29">
        <v>0</v>
      </c>
      <c r="H77" s="29">
        <f t="shared" ref="H77" si="64">F77+G77</f>
        <v>0</v>
      </c>
    </row>
    <row r="78" spans="1:8" ht="21" customHeight="1" x14ac:dyDescent="0.25">
      <c r="A78" s="125" t="s">
        <v>54</v>
      </c>
      <c r="B78" s="126" t="s">
        <v>190</v>
      </c>
      <c r="C78" s="42" t="s">
        <v>287</v>
      </c>
      <c r="D78" s="46">
        <f>D79</f>
        <v>29000</v>
      </c>
      <c r="E78" s="46">
        <f t="shared" ref="E78:H82" si="65">E79</f>
        <v>0</v>
      </c>
      <c r="F78" s="46">
        <f t="shared" si="65"/>
        <v>29000</v>
      </c>
      <c r="G78" s="46">
        <f t="shared" si="65"/>
        <v>0</v>
      </c>
      <c r="H78" s="46">
        <f t="shared" si="65"/>
        <v>29000</v>
      </c>
    </row>
    <row r="79" spans="1:8" x14ac:dyDescent="0.25">
      <c r="A79" s="127" t="s">
        <v>6</v>
      </c>
      <c r="B79" s="87" t="s">
        <v>55</v>
      </c>
      <c r="C79" s="88" t="s">
        <v>56</v>
      </c>
      <c r="D79" s="47">
        <f>D80</f>
        <v>29000</v>
      </c>
      <c r="E79" s="47">
        <f t="shared" si="65"/>
        <v>0</v>
      </c>
      <c r="F79" s="47">
        <f t="shared" si="65"/>
        <v>29000</v>
      </c>
      <c r="G79" s="47">
        <f t="shared" si="65"/>
        <v>0</v>
      </c>
      <c r="H79" s="47">
        <f t="shared" si="65"/>
        <v>29000</v>
      </c>
    </row>
    <row r="80" spans="1:8" x14ac:dyDescent="0.25">
      <c r="A80" s="128" t="s">
        <v>6</v>
      </c>
      <c r="B80" s="90" t="s">
        <v>84</v>
      </c>
      <c r="C80" s="91" t="s">
        <v>85</v>
      </c>
      <c r="D80" s="67">
        <f>D81</f>
        <v>29000</v>
      </c>
      <c r="E80" s="67">
        <f t="shared" si="65"/>
        <v>0</v>
      </c>
      <c r="F80" s="67">
        <f t="shared" si="65"/>
        <v>29000</v>
      </c>
      <c r="G80" s="67">
        <f t="shared" si="65"/>
        <v>0</v>
      </c>
      <c r="H80" s="67">
        <f t="shared" si="65"/>
        <v>29000</v>
      </c>
    </row>
    <row r="81" spans="1:8" x14ac:dyDescent="0.25">
      <c r="A81" s="132" t="s">
        <v>9</v>
      </c>
      <c r="B81" s="92" t="s">
        <v>43</v>
      </c>
      <c r="C81" s="93" t="s">
        <v>44</v>
      </c>
      <c r="D81" s="50">
        <f>D82</f>
        <v>29000</v>
      </c>
      <c r="E81" s="50">
        <f t="shared" si="65"/>
        <v>0</v>
      </c>
      <c r="F81" s="50">
        <f t="shared" si="65"/>
        <v>29000</v>
      </c>
      <c r="G81" s="50">
        <f t="shared" si="65"/>
        <v>0</v>
      </c>
      <c r="H81" s="50">
        <f t="shared" si="65"/>
        <v>29000</v>
      </c>
    </row>
    <row r="82" spans="1:8" x14ac:dyDescent="0.25">
      <c r="A82" s="78"/>
      <c r="B82" s="94">
        <v>322</v>
      </c>
      <c r="C82" s="95" t="s">
        <v>62</v>
      </c>
      <c r="D82" s="51">
        <f>D83</f>
        <v>29000</v>
      </c>
      <c r="E82" s="51">
        <f t="shared" si="65"/>
        <v>0</v>
      </c>
      <c r="F82" s="51">
        <f t="shared" si="65"/>
        <v>29000</v>
      </c>
      <c r="G82" s="51">
        <f t="shared" si="65"/>
        <v>0</v>
      </c>
      <c r="H82" s="51">
        <f t="shared" si="65"/>
        <v>29000</v>
      </c>
    </row>
    <row r="83" spans="1:8" x14ac:dyDescent="0.25">
      <c r="A83" s="78" t="s">
        <v>239</v>
      </c>
      <c r="B83" s="79">
        <v>322</v>
      </c>
      <c r="C83" s="38" t="s">
        <v>62</v>
      </c>
      <c r="D83" s="29">
        <v>29000</v>
      </c>
      <c r="E83" s="29">
        <v>0</v>
      </c>
      <c r="F83" s="29">
        <f t="shared" ref="F83" si="66">D83+E83</f>
        <v>29000</v>
      </c>
      <c r="G83" s="29">
        <v>0</v>
      </c>
      <c r="H83" s="29">
        <f t="shared" ref="H83" si="67">F83+G83</f>
        <v>29000</v>
      </c>
    </row>
    <row r="84" spans="1:8" x14ac:dyDescent="0.25">
      <c r="A84" s="125" t="s">
        <v>54</v>
      </c>
      <c r="B84" s="126" t="s">
        <v>106</v>
      </c>
      <c r="C84" s="42" t="s">
        <v>107</v>
      </c>
      <c r="D84" s="46">
        <f>D85</f>
        <v>1223500</v>
      </c>
      <c r="E84" s="46">
        <f t="shared" ref="E84:H86" si="68">E85</f>
        <v>233000</v>
      </c>
      <c r="F84" s="46">
        <f t="shared" si="68"/>
        <v>1456500</v>
      </c>
      <c r="G84" s="46">
        <f t="shared" si="68"/>
        <v>0</v>
      </c>
      <c r="H84" s="46">
        <f t="shared" si="68"/>
        <v>1456500</v>
      </c>
    </row>
    <row r="85" spans="1:8" x14ac:dyDescent="0.25">
      <c r="A85" s="127" t="s">
        <v>6</v>
      </c>
      <c r="B85" s="87" t="s">
        <v>27</v>
      </c>
      <c r="C85" s="88" t="s">
        <v>18</v>
      </c>
      <c r="D85" s="47">
        <f>D86</f>
        <v>1223500</v>
      </c>
      <c r="E85" s="47">
        <f t="shared" si="68"/>
        <v>233000</v>
      </c>
      <c r="F85" s="47">
        <f t="shared" si="68"/>
        <v>1456500</v>
      </c>
      <c r="G85" s="47">
        <f t="shared" si="68"/>
        <v>0</v>
      </c>
      <c r="H85" s="47">
        <f t="shared" si="68"/>
        <v>1456500</v>
      </c>
    </row>
    <row r="86" spans="1:8" x14ac:dyDescent="0.25">
      <c r="A86" s="128" t="s">
        <v>6</v>
      </c>
      <c r="B86" s="90" t="s">
        <v>240</v>
      </c>
      <c r="C86" s="91" t="s">
        <v>19</v>
      </c>
      <c r="D86" s="67">
        <f>D87</f>
        <v>1223500</v>
      </c>
      <c r="E86" s="67">
        <f t="shared" si="68"/>
        <v>233000</v>
      </c>
      <c r="F86" s="67">
        <f t="shared" si="68"/>
        <v>1456500</v>
      </c>
      <c r="G86" s="67">
        <f t="shared" si="68"/>
        <v>0</v>
      </c>
      <c r="H86" s="67">
        <f t="shared" si="68"/>
        <v>1456500</v>
      </c>
    </row>
    <row r="87" spans="1:8" x14ac:dyDescent="0.25">
      <c r="A87" s="132" t="s">
        <v>9</v>
      </c>
      <c r="B87" s="92" t="s">
        <v>43</v>
      </c>
      <c r="C87" s="93" t="s">
        <v>44</v>
      </c>
      <c r="D87" s="50">
        <f>D88+D90</f>
        <v>1223500</v>
      </c>
      <c r="E87" s="50">
        <f t="shared" ref="E87" si="69">E88+E90</f>
        <v>233000</v>
      </c>
      <c r="F87" s="50">
        <f>F88+F90</f>
        <v>1456500</v>
      </c>
      <c r="G87" s="50">
        <f t="shared" ref="G87:H87" si="70">G88+G90</f>
        <v>0</v>
      </c>
      <c r="H87" s="50">
        <f t="shared" si="70"/>
        <v>1456500</v>
      </c>
    </row>
    <row r="88" spans="1:8" x14ac:dyDescent="0.25">
      <c r="A88" s="133" t="s">
        <v>0</v>
      </c>
      <c r="B88" s="94" t="s">
        <v>67</v>
      </c>
      <c r="C88" s="95" t="s">
        <v>68</v>
      </c>
      <c r="D88" s="51">
        <f>D89</f>
        <v>1050500</v>
      </c>
      <c r="E88" s="51">
        <f t="shared" ref="E88:H88" si="71">E89</f>
        <v>200000</v>
      </c>
      <c r="F88" s="51">
        <f t="shared" si="71"/>
        <v>1250500</v>
      </c>
      <c r="G88" s="51">
        <f t="shared" si="71"/>
        <v>0</v>
      </c>
      <c r="H88" s="51">
        <f t="shared" si="71"/>
        <v>1250500</v>
      </c>
    </row>
    <row r="89" spans="1:8" x14ac:dyDescent="0.25">
      <c r="A89" s="78" t="s">
        <v>242</v>
      </c>
      <c r="B89" s="79" t="s">
        <v>67</v>
      </c>
      <c r="C89" s="38" t="s">
        <v>130</v>
      </c>
      <c r="D89" s="29">
        <v>1050500</v>
      </c>
      <c r="E89" s="29">
        <v>200000</v>
      </c>
      <c r="F89" s="29">
        <f t="shared" ref="F89" si="72">D89+E89</f>
        <v>1250500</v>
      </c>
      <c r="G89" s="29">
        <v>0</v>
      </c>
      <c r="H89" s="29">
        <f t="shared" ref="H89" si="73">F89+G89</f>
        <v>1250500</v>
      </c>
    </row>
    <row r="90" spans="1:8" x14ac:dyDescent="0.25">
      <c r="A90" s="133" t="s">
        <v>0</v>
      </c>
      <c r="B90" s="94" t="s">
        <v>69</v>
      </c>
      <c r="C90" s="95" t="s">
        <v>70</v>
      </c>
      <c r="D90" s="51">
        <f>D91</f>
        <v>173000</v>
      </c>
      <c r="E90" s="51">
        <f t="shared" ref="E90:H90" si="74">E91</f>
        <v>33000</v>
      </c>
      <c r="F90" s="51">
        <f t="shared" si="74"/>
        <v>206000</v>
      </c>
      <c r="G90" s="51">
        <f t="shared" si="74"/>
        <v>0</v>
      </c>
      <c r="H90" s="51">
        <f t="shared" si="74"/>
        <v>206000</v>
      </c>
    </row>
    <row r="91" spans="1:8" x14ac:dyDescent="0.25">
      <c r="A91" s="78" t="s">
        <v>241</v>
      </c>
      <c r="B91" s="79" t="s">
        <v>69</v>
      </c>
      <c r="C91" s="38" t="s">
        <v>70</v>
      </c>
      <c r="D91" s="29">
        <v>173000</v>
      </c>
      <c r="E91" s="29">
        <v>33000</v>
      </c>
      <c r="F91" s="29">
        <f t="shared" ref="F91" si="75">D91+E91</f>
        <v>206000</v>
      </c>
      <c r="G91" s="29">
        <v>0</v>
      </c>
      <c r="H91" s="29">
        <f t="shared" ref="H91" si="76">F91+G91</f>
        <v>206000</v>
      </c>
    </row>
    <row r="92" spans="1:8" ht="20.25" customHeight="1" x14ac:dyDescent="0.25">
      <c r="A92" s="125" t="s">
        <v>54</v>
      </c>
      <c r="B92" s="126" t="s">
        <v>108</v>
      </c>
      <c r="C92" s="42" t="s">
        <v>109</v>
      </c>
      <c r="D92" s="46">
        <f>D93</f>
        <v>65000</v>
      </c>
      <c r="E92" s="46">
        <f t="shared" ref="E92:H94" si="77">E93</f>
        <v>0</v>
      </c>
      <c r="F92" s="46">
        <f t="shared" si="77"/>
        <v>65000</v>
      </c>
      <c r="G92" s="46">
        <f t="shared" si="77"/>
        <v>0</v>
      </c>
      <c r="H92" s="46">
        <f t="shared" si="77"/>
        <v>65000</v>
      </c>
    </row>
    <row r="93" spans="1:8" x14ac:dyDescent="0.25">
      <c r="A93" s="127" t="s">
        <v>6</v>
      </c>
      <c r="B93" s="87" t="s">
        <v>27</v>
      </c>
      <c r="C93" s="88" t="s">
        <v>18</v>
      </c>
      <c r="D93" s="47">
        <f>D94</f>
        <v>65000</v>
      </c>
      <c r="E93" s="47">
        <f t="shared" si="77"/>
        <v>0</v>
      </c>
      <c r="F93" s="47">
        <f t="shared" si="77"/>
        <v>65000</v>
      </c>
      <c r="G93" s="47">
        <f t="shared" si="77"/>
        <v>0</v>
      </c>
      <c r="H93" s="47">
        <f t="shared" si="77"/>
        <v>65000</v>
      </c>
    </row>
    <row r="94" spans="1:8" x14ac:dyDescent="0.25">
      <c r="A94" s="128" t="s">
        <v>6</v>
      </c>
      <c r="B94" s="90" t="s">
        <v>240</v>
      </c>
      <c r="C94" s="91" t="s">
        <v>19</v>
      </c>
      <c r="D94" s="67">
        <f>D95</f>
        <v>65000</v>
      </c>
      <c r="E94" s="67">
        <f t="shared" si="77"/>
        <v>0</v>
      </c>
      <c r="F94" s="67">
        <f t="shared" si="77"/>
        <v>65000</v>
      </c>
      <c r="G94" s="67">
        <f t="shared" si="77"/>
        <v>0</v>
      </c>
      <c r="H94" s="67">
        <f t="shared" si="77"/>
        <v>65000</v>
      </c>
    </row>
    <row r="95" spans="1:8" x14ac:dyDescent="0.25">
      <c r="A95" s="132" t="s">
        <v>9</v>
      </c>
      <c r="B95" s="92" t="s">
        <v>43</v>
      </c>
      <c r="C95" s="93" t="s">
        <v>44</v>
      </c>
      <c r="D95" s="50">
        <f>D96+D98+D100</f>
        <v>65000</v>
      </c>
      <c r="E95" s="50">
        <f t="shared" ref="E95:H95" si="78">E96+E98+E100</f>
        <v>0</v>
      </c>
      <c r="F95" s="50">
        <f t="shared" si="78"/>
        <v>65000</v>
      </c>
      <c r="G95" s="50">
        <f t="shared" si="78"/>
        <v>0</v>
      </c>
      <c r="H95" s="50">
        <f t="shared" si="78"/>
        <v>65000</v>
      </c>
    </row>
    <row r="96" spans="1:8" x14ac:dyDescent="0.25">
      <c r="A96" s="133" t="s">
        <v>0</v>
      </c>
      <c r="B96" s="94" t="s">
        <v>71</v>
      </c>
      <c r="C96" s="95" t="s">
        <v>72</v>
      </c>
      <c r="D96" s="51">
        <f>D97</f>
        <v>45000</v>
      </c>
      <c r="E96" s="51">
        <f t="shared" ref="E96:H96" si="79">E97</f>
        <v>0</v>
      </c>
      <c r="F96" s="51">
        <f t="shared" si="79"/>
        <v>45000</v>
      </c>
      <c r="G96" s="51">
        <f t="shared" si="79"/>
        <v>0</v>
      </c>
      <c r="H96" s="51">
        <f t="shared" si="79"/>
        <v>45000</v>
      </c>
    </row>
    <row r="97" spans="1:8" x14ac:dyDescent="0.25">
      <c r="A97" s="78" t="s">
        <v>244</v>
      </c>
      <c r="B97" s="79" t="s">
        <v>71</v>
      </c>
      <c r="C97" s="38" t="s">
        <v>72</v>
      </c>
      <c r="D97" s="29">
        <v>45000</v>
      </c>
      <c r="E97" s="29">
        <v>0</v>
      </c>
      <c r="F97" s="29">
        <f t="shared" ref="F97" si="80">D97+E97</f>
        <v>45000</v>
      </c>
      <c r="G97" s="29">
        <v>0</v>
      </c>
      <c r="H97" s="29">
        <f t="shared" ref="H97" si="81">F97+G97</f>
        <v>45000</v>
      </c>
    </row>
    <row r="98" spans="1:8" x14ac:dyDescent="0.25">
      <c r="A98" s="133" t="s">
        <v>0</v>
      </c>
      <c r="B98" s="94" t="s">
        <v>73</v>
      </c>
      <c r="C98" s="95" t="s">
        <v>74</v>
      </c>
      <c r="D98" s="51">
        <f>D99</f>
        <v>16000</v>
      </c>
      <c r="E98" s="51">
        <f t="shared" ref="E98:H98" si="82">E99</f>
        <v>0</v>
      </c>
      <c r="F98" s="51">
        <f t="shared" si="82"/>
        <v>16000</v>
      </c>
      <c r="G98" s="51">
        <f t="shared" si="82"/>
        <v>0</v>
      </c>
      <c r="H98" s="51">
        <f t="shared" si="82"/>
        <v>16000</v>
      </c>
    </row>
    <row r="99" spans="1:8" x14ac:dyDescent="0.25">
      <c r="A99" s="78" t="s">
        <v>245</v>
      </c>
      <c r="B99" s="79" t="s">
        <v>73</v>
      </c>
      <c r="C99" s="38" t="s">
        <v>74</v>
      </c>
      <c r="D99" s="29">
        <v>16000</v>
      </c>
      <c r="E99" s="29">
        <v>0</v>
      </c>
      <c r="F99" s="29">
        <f t="shared" ref="F99" si="83">D99+E99</f>
        <v>16000</v>
      </c>
      <c r="G99" s="29">
        <v>0</v>
      </c>
      <c r="H99" s="29">
        <f t="shared" ref="H99" si="84">F99+G99</f>
        <v>16000</v>
      </c>
    </row>
    <row r="100" spans="1:8" x14ac:dyDescent="0.25">
      <c r="A100" s="133" t="s">
        <v>0</v>
      </c>
      <c r="B100" s="94" t="s">
        <v>65</v>
      </c>
      <c r="C100" s="95" t="s">
        <v>66</v>
      </c>
      <c r="D100" s="51">
        <f>D101</f>
        <v>4000</v>
      </c>
      <c r="E100" s="51">
        <f t="shared" ref="E100:H100" si="85">E101</f>
        <v>0</v>
      </c>
      <c r="F100" s="51">
        <f t="shared" si="85"/>
        <v>4000</v>
      </c>
      <c r="G100" s="51">
        <f t="shared" si="85"/>
        <v>0</v>
      </c>
      <c r="H100" s="51">
        <f t="shared" si="85"/>
        <v>4000</v>
      </c>
    </row>
    <row r="101" spans="1:8" x14ac:dyDescent="0.25">
      <c r="A101" s="78" t="s">
        <v>246</v>
      </c>
      <c r="B101" s="79" t="s">
        <v>65</v>
      </c>
      <c r="C101" s="38" t="s">
        <v>66</v>
      </c>
      <c r="D101" s="29">
        <v>4000</v>
      </c>
      <c r="E101" s="29">
        <v>0</v>
      </c>
      <c r="F101" s="29">
        <f t="shared" ref="F101" si="86">D101+E101</f>
        <v>4000</v>
      </c>
      <c r="G101" s="29">
        <v>0</v>
      </c>
      <c r="H101" s="29">
        <f t="shared" ref="H101" si="87">F101+G101</f>
        <v>4000</v>
      </c>
    </row>
    <row r="102" spans="1:8" x14ac:dyDescent="0.25">
      <c r="A102" s="122" t="s">
        <v>53</v>
      </c>
      <c r="B102" s="123" t="s">
        <v>86</v>
      </c>
      <c r="C102" s="124" t="s">
        <v>87</v>
      </c>
      <c r="D102" s="45">
        <f>D103+D115+D166+D201+D207+D215+D227+D242+D288+D221</f>
        <v>357041</v>
      </c>
      <c r="E102" s="45">
        <f>E103+E115+E166+E201+E207+E215+E227+E242+E288+E221</f>
        <v>4480.34</v>
      </c>
      <c r="F102" s="45">
        <f>F103+F115+F166+F201+F207+F215+F227+F242+F288+F221</f>
        <v>361521.33999999997</v>
      </c>
      <c r="G102" s="45">
        <f t="shared" ref="G102:H102" si="88">G103+G115+G166+G201+G207+G215+G227+G242+G288+G221</f>
        <v>0</v>
      </c>
      <c r="H102" s="45">
        <f t="shared" si="88"/>
        <v>361521.33999999997</v>
      </c>
    </row>
    <row r="103" spans="1:8" x14ac:dyDescent="0.25">
      <c r="A103" s="125" t="s">
        <v>54</v>
      </c>
      <c r="B103" s="126" t="s">
        <v>110</v>
      </c>
      <c r="C103" s="42" t="s">
        <v>111</v>
      </c>
      <c r="D103" s="46">
        <f>D104</f>
        <v>1000</v>
      </c>
      <c r="E103" s="46">
        <f t="shared" ref="E103:H105" si="89">E104</f>
        <v>200</v>
      </c>
      <c r="F103" s="46">
        <f t="shared" si="89"/>
        <v>1200</v>
      </c>
      <c r="G103" s="46">
        <f t="shared" si="89"/>
        <v>0</v>
      </c>
      <c r="H103" s="46">
        <f t="shared" si="89"/>
        <v>1200</v>
      </c>
    </row>
    <row r="104" spans="1:8" x14ac:dyDescent="0.25">
      <c r="A104" s="127" t="s">
        <v>6</v>
      </c>
      <c r="B104" s="87" t="s">
        <v>34</v>
      </c>
      <c r="C104" s="88" t="s">
        <v>28</v>
      </c>
      <c r="D104" s="47">
        <f>D105</f>
        <v>1000</v>
      </c>
      <c r="E104" s="47">
        <f t="shared" si="89"/>
        <v>200</v>
      </c>
      <c r="F104" s="47">
        <f t="shared" si="89"/>
        <v>1200</v>
      </c>
      <c r="G104" s="47">
        <f t="shared" si="89"/>
        <v>0</v>
      </c>
      <c r="H104" s="47">
        <f t="shared" si="89"/>
        <v>1200</v>
      </c>
    </row>
    <row r="105" spans="1:8" x14ac:dyDescent="0.25">
      <c r="A105" s="128"/>
      <c r="B105" s="90" t="s">
        <v>247</v>
      </c>
      <c r="C105" s="91" t="s">
        <v>30</v>
      </c>
      <c r="D105" s="67">
        <f>D106</f>
        <v>1000</v>
      </c>
      <c r="E105" s="67">
        <f t="shared" si="89"/>
        <v>200</v>
      </c>
      <c r="F105" s="67">
        <f t="shared" si="89"/>
        <v>1200</v>
      </c>
      <c r="G105" s="67">
        <f t="shared" si="89"/>
        <v>0</v>
      </c>
      <c r="H105" s="67">
        <f t="shared" si="89"/>
        <v>1200</v>
      </c>
    </row>
    <row r="106" spans="1:8" x14ac:dyDescent="0.25">
      <c r="A106" s="132" t="s">
        <v>9</v>
      </c>
      <c r="B106" s="92" t="s">
        <v>43</v>
      </c>
      <c r="C106" s="93" t="s">
        <v>44</v>
      </c>
      <c r="D106" s="50">
        <f>D107+D109+D111+D113</f>
        <v>1000</v>
      </c>
      <c r="E106" s="50">
        <f t="shared" ref="E106:H106" si="90">E107+E109+E111+E113</f>
        <v>200</v>
      </c>
      <c r="F106" s="50">
        <f t="shared" si="90"/>
        <v>1200</v>
      </c>
      <c r="G106" s="50">
        <f t="shared" si="90"/>
        <v>0</v>
      </c>
      <c r="H106" s="50">
        <f t="shared" si="90"/>
        <v>1200</v>
      </c>
    </row>
    <row r="107" spans="1:8" x14ac:dyDescent="0.25">
      <c r="A107" s="133" t="s">
        <v>0</v>
      </c>
      <c r="B107" s="94" t="s">
        <v>73</v>
      </c>
      <c r="C107" s="95" t="s">
        <v>74</v>
      </c>
      <c r="D107" s="51">
        <f>D108</f>
        <v>500</v>
      </c>
      <c r="E107" s="51">
        <f t="shared" ref="E107:H107" si="91">E108</f>
        <v>200</v>
      </c>
      <c r="F107" s="51">
        <f t="shared" si="91"/>
        <v>700</v>
      </c>
      <c r="G107" s="51">
        <f t="shared" si="91"/>
        <v>0</v>
      </c>
      <c r="H107" s="51">
        <f t="shared" si="91"/>
        <v>700</v>
      </c>
    </row>
    <row r="108" spans="1:8" x14ac:dyDescent="0.25">
      <c r="A108" s="78" t="s">
        <v>248</v>
      </c>
      <c r="B108" s="79" t="s">
        <v>73</v>
      </c>
      <c r="C108" s="38" t="s">
        <v>74</v>
      </c>
      <c r="D108" s="29">
        <v>500</v>
      </c>
      <c r="E108" s="29">
        <v>200</v>
      </c>
      <c r="F108" s="29">
        <f t="shared" ref="F108" si="92">D108+E108</f>
        <v>700</v>
      </c>
      <c r="G108" s="29">
        <v>0</v>
      </c>
      <c r="H108" s="29">
        <f t="shared" ref="H108" si="93">F108+G108</f>
        <v>700</v>
      </c>
    </row>
    <row r="109" spans="1:8" x14ac:dyDescent="0.25">
      <c r="A109" s="133" t="s">
        <v>0</v>
      </c>
      <c r="B109" s="94" t="s">
        <v>61</v>
      </c>
      <c r="C109" s="95" t="s">
        <v>62</v>
      </c>
      <c r="D109" s="51">
        <f>D110</f>
        <v>200</v>
      </c>
      <c r="E109" s="51">
        <f t="shared" ref="E109:H109" si="94">E110</f>
        <v>0</v>
      </c>
      <c r="F109" s="51">
        <f t="shared" si="94"/>
        <v>200</v>
      </c>
      <c r="G109" s="51">
        <f t="shared" si="94"/>
        <v>0</v>
      </c>
      <c r="H109" s="51">
        <f t="shared" si="94"/>
        <v>200</v>
      </c>
    </row>
    <row r="110" spans="1:8" x14ac:dyDescent="0.25">
      <c r="A110" s="78" t="s">
        <v>249</v>
      </c>
      <c r="B110" s="79" t="s">
        <v>61</v>
      </c>
      <c r="C110" s="38" t="s">
        <v>131</v>
      </c>
      <c r="D110" s="29">
        <v>200</v>
      </c>
      <c r="E110" s="29">
        <v>0</v>
      </c>
      <c r="F110" s="29">
        <f t="shared" ref="F110" si="95">D110+E110</f>
        <v>200</v>
      </c>
      <c r="G110" s="29">
        <v>0</v>
      </c>
      <c r="H110" s="29">
        <f t="shared" ref="H110" si="96">F110+G110</f>
        <v>200</v>
      </c>
    </row>
    <row r="111" spans="1:8" x14ac:dyDescent="0.25">
      <c r="A111" s="133" t="s">
        <v>0</v>
      </c>
      <c r="B111" s="94" t="s">
        <v>59</v>
      </c>
      <c r="C111" s="95" t="s">
        <v>60</v>
      </c>
      <c r="D111" s="51">
        <f>D112</f>
        <v>300</v>
      </c>
      <c r="E111" s="51">
        <f t="shared" ref="E111:H111" si="97">E112</f>
        <v>0</v>
      </c>
      <c r="F111" s="51">
        <f t="shared" si="97"/>
        <v>300</v>
      </c>
      <c r="G111" s="51">
        <f t="shared" si="97"/>
        <v>0</v>
      </c>
      <c r="H111" s="51">
        <f t="shared" si="97"/>
        <v>300</v>
      </c>
    </row>
    <row r="112" spans="1:8" x14ac:dyDescent="0.25">
      <c r="A112" s="78" t="s">
        <v>250</v>
      </c>
      <c r="B112" s="79" t="s">
        <v>59</v>
      </c>
      <c r="C112" s="38" t="s">
        <v>60</v>
      </c>
      <c r="D112" s="29">
        <v>300</v>
      </c>
      <c r="E112" s="29">
        <v>0</v>
      </c>
      <c r="F112" s="29">
        <f t="shared" ref="F112:F114" si="98">D112+E112</f>
        <v>300</v>
      </c>
      <c r="G112" s="29">
        <v>0</v>
      </c>
      <c r="H112" s="29">
        <f t="shared" ref="H112" si="99">F112+G112</f>
        <v>300</v>
      </c>
    </row>
    <row r="113" spans="1:8" x14ac:dyDescent="0.25">
      <c r="A113" s="133" t="s">
        <v>0</v>
      </c>
      <c r="B113" s="94" t="s">
        <v>65</v>
      </c>
      <c r="C113" s="95" t="s">
        <v>66</v>
      </c>
      <c r="D113" s="51">
        <f>D114</f>
        <v>0</v>
      </c>
      <c r="E113" s="51">
        <f t="shared" ref="E113:H113" si="100">E114</f>
        <v>0</v>
      </c>
      <c r="F113" s="51">
        <f t="shared" si="100"/>
        <v>0</v>
      </c>
      <c r="G113" s="51">
        <f t="shared" si="100"/>
        <v>0</v>
      </c>
      <c r="H113" s="51">
        <f t="shared" si="100"/>
        <v>0</v>
      </c>
    </row>
    <row r="114" spans="1:8" x14ac:dyDescent="0.25">
      <c r="A114" s="78" t="s">
        <v>251</v>
      </c>
      <c r="B114" s="79" t="s">
        <v>65</v>
      </c>
      <c r="C114" s="38" t="s">
        <v>66</v>
      </c>
      <c r="D114" s="29">
        <v>0</v>
      </c>
      <c r="E114" s="29">
        <v>0</v>
      </c>
      <c r="F114" s="29">
        <f t="shared" si="98"/>
        <v>0</v>
      </c>
      <c r="G114" s="29">
        <v>0</v>
      </c>
      <c r="H114" s="29">
        <f t="shared" ref="H114" si="101">F114+G114</f>
        <v>0</v>
      </c>
    </row>
    <row r="115" spans="1:8" ht="33.75" x14ac:dyDescent="0.25">
      <c r="A115" s="125" t="s">
        <v>54</v>
      </c>
      <c r="B115" s="126" t="s">
        <v>112</v>
      </c>
      <c r="C115" s="42" t="s">
        <v>113</v>
      </c>
      <c r="D115" s="46">
        <f>D116+D132+D153+D130</f>
        <v>27500</v>
      </c>
      <c r="E115" s="46">
        <v>4292.67</v>
      </c>
      <c r="F115" s="46">
        <v>31792.67</v>
      </c>
      <c r="G115" s="46">
        <f t="shared" ref="G115" si="102">G116+G132+G153+G130</f>
        <v>0</v>
      </c>
      <c r="H115" s="46">
        <v>31792.67</v>
      </c>
    </row>
    <row r="116" spans="1:8" x14ac:dyDescent="0.25">
      <c r="A116" s="127" t="s">
        <v>6</v>
      </c>
      <c r="B116" s="87" t="s">
        <v>17</v>
      </c>
      <c r="C116" s="88" t="s">
        <v>13</v>
      </c>
      <c r="D116" s="47">
        <f>D117</f>
        <v>3300</v>
      </c>
      <c r="E116" s="47">
        <f t="shared" ref="E116:H117" si="103">E117</f>
        <v>0</v>
      </c>
      <c r="F116" s="47">
        <f t="shared" si="103"/>
        <v>3300</v>
      </c>
      <c r="G116" s="47">
        <f t="shared" si="103"/>
        <v>0</v>
      </c>
      <c r="H116" s="47">
        <f t="shared" si="103"/>
        <v>3300</v>
      </c>
    </row>
    <row r="117" spans="1:8" ht="22.5" x14ac:dyDescent="0.25">
      <c r="A117" s="128" t="s">
        <v>6</v>
      </c>
      <c r="B117" s="90" t="s">
        <v>253</v>
      </c>
      <c r="C117" s="91" t="s">
        <v>14</v>
      </c>
      <c r="D117" s="67">
        <f>D118</f>
        <v>3300</v>
      </c>
      <c r="E117" s="67">
        <f t="shared" si="103"/>
        <v>0</v>
      </c>
      <c r="F117" s="67">
        <f t="shared" si="103"/>
        <v>3300</v>
      </c>
      <c r="G117" s="67">
        <f t="shared" si="103"/>
        <v>0</v>
      </c>
      <c r="H117" s="67">
        <f t="shared" si="103"/>
        <v>3300</v>
      </c>
    </row>
    <row r="118" spans="1:8" x14ac:dyDescent="0.25">
      <c r="A118" s="132" t="s">
        <v>9</v>
      </c>
      <c r="B118" s="92" t="s">
        <v>43</v>
      </c>
      <c r="C118" s="93" t="s">
        <v>44</v>
      </c>
      <c r="D118" s="50">
        <f>D119+D121+D124+D126+D128</f>
        <v>3300</v>
      </c>
      <c r="E118" s="50">
        <f>E119+E121+E124+E126+E128</f>
        <v>0</v>
      </c>
      <c r="F118" s="50">
        <f>F119+F121+F124+F126+F128</f>
        <v>3300</v>
      </c>
      <c r="G118" s="50">
        <f>G119+G121+G124+G126+G128</f>
        <v>0</v>
      </c>
      <c r="H118" s="50">
        <f>H119+H121+H124+H126+H128</f>
        <v>3300</v>
      </c>
    </row>
    <row r="119" spans="1:8" x14ac:dyDescent="0.25">
      <c r="A119" s="133" t="s">
        <v>0</v>
      </c>
      <c r="B119" s="94" t="s">
        <v>71</v>
      </c>
      <c r="C119" s="95" t="s">
        <v>72</v>
      </c>
      <c r="D119" s="51">
        <f>D120</f>
        <v>1500</v>
      </c>
      <c r="E119" s="51">
        <f t="shared" ref="E119:H119" si="104">E120</f>
        <v>0</v>
      </c>
      <c r="F119" s="51">
        <f t="shared" si="104"/>
        <v>1500</v>
      </c>
      <c r="G119" s="51">
        <f t="shared" si="104"/>
        <v>0</v>
      </c>
      <c r="H119" s="51">
        <f t="shared" si="104"/>
        <v>1500</v>
      </c>
    </row>
    <row r="120" spans="1:8" x14ac:dyDescent="0.25">
      <c r="A120" s="78" t="s">
        <v>427</v>
      </c>
      <c r="B120" s="79" t="s">
        <v>71</v>
      </c>
      <c r="C120" s="38" t="s">
        <v>72</v>
      </c>
      <c r="D120" s="29">
        <v>1500</v>
      </c>
      <c r="E120" s="29">
        <v>0</v>
      </c>
      <c r="F120" s="29">
        <f t="shared" ref="F120" si="105">D120+E120</f>
        <v>1500</v>
      </c>
      <c r="G120" s="29">
        <v>0</v>
      </c>
      <c r="H120" s="29">
        <f t="shared" ref="H120" si="106">F120+G120</f>
        <v>1500</v>
      </c>
    </row>
    <row r="121" spans="1:8" x14ac:dyDescent="0.25">
      <c r="A121" s="133" t="s">
        <v>0</v>
      </c>
      <c r="B121" s="94" t="s">
        <v>73</v>
      </c>
      <c r="C121" s="95" t="s">
        <v>74</v>
      </c>
      <c r="D121" s="51">
        <f>D122+D123</f>
        <v>500</v>
      </c>
      <c r="E121" s="51">
        <f t="shared" ref="E121:H121" si="107">E122+E123</f>
        <v>0</v>
      </c>
      <c r="F121" s="51">
        <f t="shared" si="107"/>
        <v>500</v>
      </c>
      <c r="G121" s="51">
        <f t="shared" si="107"/>
        <v>0</v>
      </c>
      <c r="H121" s="51">
        <f t="shared" si="107"/>
        <v>500</v>
      </c>
    </row>
    <row r="122" spans="1:8" ht="19.5" customHeight="1" x14ac:dyDescent="0.25">
      <c r="A122" s="78" t="s">
        <v>258</v>
      </c>
      <c r="B122" s="79" t="s">
        <v>73</v>
      </c>
      <c r="C122" s="38" t="s">
        <v>132</v>
      </c>
      <c r="D122" s="29">
        <v>500</v>
      </c>
      <c r="E122" s="29">
        <v>0</v>
      </c>
      <c r="F122" s="29">
        <f t="shared" ref="F122:F123" si="108">D122+E122</f>
        <v>500</v>
      </c>
      <c r="G122" s="29">
        <v>0</v>
      </c>
      <c r="H122" s="29">
        <f t="shared" ref="H122:H123" si="109">F122+G122</f>
        <v>500</v>
      </c>
    </row>
    <row r="123" spans="1:8" ht="22.5" customHeight="1" x14ac:dyDescent="0.25">
      <c r="A123" s="78" t="s">
        <v>259</v>
      </c>
      <c r="B123" s="94">
        <v>321</v>
      </c>
      <c r="C123" s="95" t="s">
        <v>260</v>
      </c>
      <c r="D123" s="51">
        <v>0</v>
      </c>
      <c r="E123" s="51">
        <v>0</v>
      </c>
      <c r="F123" s="51">
        <f t="shared" si="108"/>
        <v>0</v>
      </c>
      <c r="G123" s="51">
        <v>0</v>
      </c>
      <c r="H123" s="29">
        <f t="shared" si="109"/>
        <v>0</v>
      </c>
    </row>
    <row r="124" spans="1:8" x14ac:dyDescent="0.25">
      <c r="A124" s="133" t="s">
        <v>0</v>
      </c>
      <c r="B124" s="94" t="s">
        <v>61</v>
      </c>
      <c r="C124" s="95" t="s">
        <v>62</v>
      </c>
      <c r="D124" s="51">
        <f>D125</f>
        <v>300</v>
      </c>
      <c r="E124" s="51">
        <f t="shared" ref="E124:H124" si="110">E125</f>
        <v>0</v>
      </c>
      <c r="F124" s="51">
        <f t="shared" si="110"/>
        <v>300</v>
      </c>
      <c r="G124" s="51">
        <f t="shared" si="110"/>
        <v>0</v>
      </c>
      <c r="H124" s="51">
        <f t="shared" si="110"/>
        <v>300</v>
      </c>
    </row>
    <row r="125" spans="1:8" x14ac:dyDescent="0.25">
      <c r="A125" s="78" t="s">
        <v>261</v>
      </c>
      <c r="B125" s="79" t="s">
        <v>61</v>
      </c>
      <c r="C125" s="38" t="s">
        <v>62</v>
      </c>
      <c r="D125" s="29">
        <v>300</v>
      </c>
      <c r="E125" s="29">
        <v>0</v>
      </c>
      <c r="F125" s="29">
        <f t="shared" ref="F125" si="111">D125+E125</f>
        <v>300</v>
      </c>
      <c r="G125" s="29">
        <v>0</v>
      </c>
      <c r="H125" s="29">
        <f t="shared" ref="H125" si="112">F125+G125</f>
        <v>300</v>
      </c>
    </row>
    <row r="126" spans="1:8" x14ac:dyDescent="0.25">
      <c r="A126" s="133" t="s">
        <v>0</v>
      </c>
      <c r="B126" s="94" t="s">
        <v>59</v>
      </c>
      <c r="C126" s="95" t="s">
        <v>60</v>
      </c>
      <c r="D126" s="51">
        <f>D127</f>
        <v>1000</v>
      </c>
      <c r="E126" s="51">
        <f t="shared" ref="E126:H126" si="113">E127</f>
        <v>0</v>
      </c>
      <c r="F126" s="51">
        <f t="shared" si="113"/>
        <v>1000</v>
      </c>
      <c r="G126" s="51">
        <f t="shared" si="113"/>
        <v>0</v>
      </c>
      <c r="H126" s="51">
        <f t="shared" si="113"/>
        <v>1000</v>
      </c>
    </row>
    <row r="127" spans="1:8" x14ac:dyDescent="0.25">
      <c r="A127" s="78" t="s">
        <v>262</v>
      </c>
      <c r="B127" s="79" t="s">
        <v>59</v>
      </c>
      <c r="C127" s="38" t="s">
        <v>60</v>
      </c>
      <c r="D127" s="29">
        <v>1000</v>
      </c>
      <c r="E127" s="29">
        <v>0</v>
      </c>
      <c r="F127" s="29">
        <f t="shared" ref="F127" si="114">D127+E127</f>
        <v>1000</v>
      </c>
      <c r="G127" s="29">
        <v>0</v>
      </c>
      <c r="H127" s="29">
        <f t="shared" ref="H127" si="115">F127+G127</f>
        <v>1000</v>
      </c>
    </row>
    <row r="128" spans="1:8" x14ac:dyDescent="0.25">
      <c r="A128" s="133" t="s">
        <v>0</v>
      </c>
      <c r="B128" s="94" t="s">
        <v>65</v>
      </c>
      <c r="C128" s="95" t="s">
        <v>66</v>
      </c>
      <c r="D128" s="51">
        <f>D129</f>
        <v>0</v>
      </c>
      <c r="E128" s="51">
        <f t="shared" ref="E128:H128" si="116">E129</f>
        <v>0</v>
      </c>
      <c r="F128" s="51">
        <f t="shared" si="116"/>
        <v>0</v>
      </c>
      <c r="G128" s="51">
        <f t="shared" si="116"/>
        <v>0</v>
      </c>
      <c r="H128" s="51">
        <f t="shared" si="116"/>
        <v>0</v>
      </c>
    </row>
    <row r="129" spans="1:8" x14ac:dyDescent="0.25">
      <c r="A129" s="78" t="s">
        <v>263</v>
      </c>
      <c r="B129" s="79" t="s">
        <v>65</v>
      </c>
      <c r="C129" s="38" t="s">
        <v>66</v>
      </c>
      <c r="D129" s="29">
        <v>0</v>
      </c>
      <c r="E129" s="29">
        <v>0</v>
      </c>
      <c r="F129" s="29">
        <f t="shared" ref="F129" si="117">D129+E129</f>
        <v>0</v>
      </c>
      <c r="G129" s="29">
        <v>0</v>
      </c>
      <c r="H129" s="29">
        <f t="shared" ref="H129" si="118">F129+G129</f>
        <v>0</v>
      </c>
    </row>
    <row r="130" spans="1:8" x14ac:dyDescent="0.25">
      <c r="A130" s="127" t="s">
        <v>6</v>
      </c>
      <c r="B130" s="87" t="s">
        <v>447</v>
      </c>
      <c r="C130" s="88" t="s">
        <v>455</v>
      </c>
      <c r="D130" s="47">
        <f>D131</f>
        <v>300</v>
      </c>
      <c r="E130" s="47">
        <f t="shared" ref="E130:H130" si="119">E131</f>
        <v>0</v>
      </c>
      <c r="F130" s="47">
        <f t="shared" si="119"/>
        <v>300</v>
      </c>
      <c r="G130" s="47">
        <f t="shared" si="119"/>
        <v>0</v>
      </c>
      <c r="H130" s="47">
        <f t="shared" si="119"/>
        <v>300</v>
      </c>
    </row>
    <row r="131" spans="1:8" ht="22.5" x14ac:dyDescent="0.25">
      <c r="A131" s="133" t="s">
        <v>254</v>
      </c>
      <c r="B131" s="94" t="s">
        <v>71</v>
      </c>
      <c r="C131" s="95" t="s">
        <v>257</v>
      </c>
      <c r="D131" s="51">
        <v>300</v>
      </c>
      <c r="E131" s="51">
        <v>0</v>
      </c>
      <c r="F131" s="51">
        <f t="shared" ref="F131" si="120">D131+E131</f>
        <v>300</v>
      </c>
      <c r="G131" s="51">
        <v>0</v>
      </c>
      <c r="H131" s="29">
        <f t="shared" ref="H131" si="121">F131+G131</f>
        <v>300</v>
      </c>
    </row>
    <row r="132" spans="1:8" x14ac:dyDescent="0.25">
      <c r="A132" s="127" t="s">
        <v>6</v>
      </c>
      <c r="B132" s="87" t="s">
        <v>27</v>
      </c>
      <c r="C132" s="88" t="s">
        <v>18</v>
      </c>
      <c r="D132" s="47">
        <f>D133</f>
        <v>22900</v>
      </c>
      <c r="E132" s="47">
        <f t="shared" ref="E132:H133" si="122">E133</f>
        <v>2120</v>
      </c>
      <c r="F132" s="47">
        <f t="shared" si="122"/>
        <v>25020</v>
      </c>
      <c r="G132" s="47">
        <f t="shared" si="122"/>
        <v>0</v>
      </c>
      <c r="H132" s="47">
        <f t="shared" si="122"/>
        <v>25020</v>
      </c>
    </row>
    <row r="133" spans="1:8" x14ac:dyDescent="0.25">
      <c r="A133" s="128" t="s">
        <v>6</v>
      </c>
      <c r="B133" s="90" t="s">
        <v>240</v>
      </c>
      <c r="C133" s="91" t="s">
        <v>19</v>
      </c>
      <c r="D133" s="67">
        <f>D134</f>
        <v>22900</v>
      </c>
      <c r="E133" s="67">
        <f t="shared" si="122"/>
        <v>2120</v>
      </c>
      <c r="F133" s="67">
        <f t="shared" si="122"/>
        <v>25020</v>
      </c>
      <c r="G133" s="67">
        <f t="shared" si="122"/>
        <v>0</v>
      </c>
      <c r="H133" s="67">
        <f t="shared" si="122"/>
        <v>25020</v>
      </c>
    </row>
    <row r="134" spans="1:8" x14ac:dyDescent="0.25">
      <c r="A134" s="132" t="s">
        <v>9</v>
      </c>
      <c r="B134" s="92" t="s">
        <v>43</v>
      </c>
      <c r="C134" s="93" t="s">
        <v>44</v>
      </c>
      <c r="D134" s="50">
        <f>D135+D137+D139+D141+D143+D146</f>
        <v>22900</v>
      </c>
      <c r="E134" s="50">
        <f>E135+E137+E139+E141+E143+E146</f>
        <v>2120</v>
      </c>
      <c r="F134" s="50">
        <f>F135+F137+F139+F141+F143+F146</f>
        <v>25020</v>
      </c>
      <c r="G134" s="50">
        <f>G135+G137+G139+G141+G143+G146</f>
        <v>0</v>
      </c>
      <c r="H134" s="50">
        <f>H135+H137+H139+H141+H143+H146</f>
        <v>25020</v>
      </c>
    </row>
    <row r="135" spans="1:8" x14ac:dyDescent="0.25">
      <c r="A135" s="133" t="s">
        <v>0</v>
      </c>
      <c r="B135" s="94" t="s">
        <v>71</v>
      </c>
      <c r="C135" s="95" t="s">
        <v>72</v>
      </c>
      <c r="D135" s="51">
        <f>D136</f>
        <v>2000</v>
      </c>
      <c r="E135" s="51">
        <f t="shared" ref="E135:H135" si="123">E136</f>
        <v>700</v>
      </c>
      <c r="F135" s="51">
        <f t="shared" si="123"/>
        <v>2700</v>
      </c>
      <c r="G135" s="51">
        <f t="shared" si="123"/>
        <v>0</v>
      </c>
      <c r="H135" s="51">
        <f t="shared" si="123"/>
        <v>2700</v>
      </c>
    </row>
    <row r="136" spans="1:8" x14ac:dyDescent="0.25">
      <c r="A136" s="78" t="s">
        <v>264</v>
      </c>
      <c r="B136" s="79" t="s">
        <v>71</v>
      </c>
      <c r="C136" s="38" t="s">
        <v>72</v>
      </c>
      <c r="D136" s="29">
        <v>2000</v>
      </c>
      <c r="E136" s="29">
        <v>700</v>
      </c>
      <c r="F136" s="29">
        <f t="shared" ref="F136" si="124">D136+E136</f>
        <v>2700</v>
      </c>
      <c r="G136" s="29">
        <v>0</v>
      </c>
      <c r="H136" s="29">
        <f t="shared" ref="H136" si="125">F136+G136</f>
        <v>2700</v>
      </c>
    </row>
    <row r="137" spans="1:8" x14ac:dyDescent="0.25">
      <c r="A137" s="133" t="s">
        <v>0</v>
      </c>
      <c r="B137" s="94" t="s">
        <v>73</v>
      </c>
      <c r="C137" s="95" t="s">
        <v>74</v>
      </c>
      <c r="D137" s="51">
        <f>D138</f>
        <v>500</v>
      </c>
      <c r="E137" s="51">
        <f t="shared" ref="E137:H137" si="126">E138</f>
        <v>0</v>
      </c>
      <c r="F137" s="51">
        <f t="shared" si="126"/>
        <v>500</v>
      </c>
      <c r="G137" s="51">
        <f t="shared" si="126"/>
        <v>0</v>
      </c>
      <c r="H137" s="51">
        <f t="shared" si="126"/>
        <v>500</v>
      </c>
    </row>
    <row r="138" spans="1:8" x14ac:dyDescent="0.25">
      <c r="A138" s="78" t="s">
        <v>265</v>
      </c>
      <c r="B138" s="79" t="s">
        <v>73</v>
      </c>
      <c r="C138" s="38" t="s">
        <v>74</v>
      </c>
      <c r="D138" s="29">
        <v>500</v>
      </c>
      <c r="E138" s="29">
        <v>0</v>
      </c>
      <c r="F138" s="29">
        <f t="shared" ref="F138" si="127">D138+E138</f>
        <v>500</v>
      </c>
      <c r="G138" s="29">
        <v>0</v>
      </c>
      <c r="H138" s="29">
        <f t="shared" ref="H138" si="128">F138+G138</f>
        <v>500</v>
      </c>
    </row>
    <row r="139" spans="1:8" x14ac:dyDescent="0.25">
      <c r="A139" s="133" t="s">
        <v>0</v>
      </c>
      <c r="B139" s="94" t="s">
        <v>61</v>
      </c>
      <c r="C139" s="95" t="s">
        <v>62</v>
      </c>
      <c r="D139" s="51">
        <f>D140</f>
        <v>400</v>
      </c>
      <c r="E139" s="51">
        <f t="shared" ref="E139:H139" si="129">E140</f>
        <v>0</v>
      </c>
      <c r="F139" s="51">
        <f t="shared" si="129"/>
        <v>400</v>
      </c>
      <c r="G139" s="51">
        <f t="shared" si="129"/>
        <v>0</v>
      </c>
      <c r="H139" s="51">
        <f t="shared" si="129"/>
        <v>400</v>
      </c>
    </row>
    <row r="140" spans="1:8" x14ac:dyDescent="0.25">
      <c r="A140" s="78" t="s">
        <v>267</v>
      </c>
      <c r="B140" s="79" t="s">
        <v>61</v>
      </c>
      <c r="C140" s="38" t="s">
        <v>62</v>
      </c>
      <c r="D140" s="29">
        <v>400</v>
      </c>
      <c r="E140" s="29">
        <v>0</v>
      </c>
      <c r="F140" s="29">
        <f t="shared" ref="F140" si="130">D140+E140</f>
        <v>400</v>
      </c>
      <c r="G140" s="29">
        <v>0</v>
      </c>
      <c r="H140" s="29">
        <f t="shared" ref="H140" si="131">F140+G140</f>
        <v>400</v>
      </c>
    </row>
    <row r="141" spans="1:8" x14ac:dyDescent="0.25">
      <c r="A141" s="133" t="s">
        <v>0</v>
      </c>
      <c r="B141" s="94" t="s">
        <v>59</v>
      </c>
      <c r="C141" s="95" t="s">
        <v>60</v>
      </c>
      <c r="D141" s="51">
        <f>D142</f>
        <v>2000</v>
      </c>
      <c r="E141" s="51">
        <f t="shared" ref="E141:H141" si="132">E142</f>
        <v>500</v>
      </c>
      <c r="F141" s="51">
        <f t="shared" si="132"/>
        <v>2500</v>
      </c>
      <c r="G141" s="51">
        <f t="shared" si="132"/>
        <v>0</v>
      </c>
      <c r="H141" s="51">
        <f t="shared" si="132"/>
        <v>2500</v>
      </c>
    </row>
    <row r="142" spans="1:8" x14ac:dyDescent="0.25">
      <c r="A142" s="78" t="s">
        <v>268</v>
      </c>
      <c r="B142" s="79" t="s">
        <v>59</v>
      </c>
      <c r="C142" s="38" t="s">
        <v>60</v>
      </c>
      <c r="D142" s="29">
        <v>2000</v>
      </c>
      <c r="E142" s="29">
        <v>500</v>
      </c>
      <c r="F142" s="29">
        <f t="shared" ref="F142" si="133">D142+E142</f>
        <v>2500</v>
      </c>
      <c r="G142" s="29">
        <v>0</v>
      </c>
      <c r="H142" s="29">
        <f t="shared" ref="H142" si="134">F142+G142</f>
        <v>2500</v>
      </c>
    </row>
    <row r="143" spans="1:8" x14ac:dyDescent="0.25">
      <c r="A143" s="133" t="s">
        <v>0</v>
      </c>
      <c r="B143" s="94" t="s">
        <v>65</v>
      </c>
      <c r="C143" s="95" t="s">
        <v>66</v>
      </c>
      <c r="D143" s="51">
        <f>SUM(D144:D145)</f>
        <v>0</v>
      </c>
      <c r="E143" s="51">
        <f>SUM(E144:E145)</f>
        <v>920</v>
      </c>
      <c r="F143" s="51">
        <f>SUM(F144:F145)</f>
        <v>920</v>
      </c>
      <c r="G143" s="51">
        <f>SUM(G144:G145)</f>
        <v>0</v>
      </c>
      <c r="H143" s="51">
        <f>SUM(H144:H145)</f>
        <v>920</v>
      </c>
    </row>
    <row r="144" spans="1:8" x14ac:dyDescent="0.25">
      <c r="A144" s="78" t="s">
        <v>269</v>
      </c>
      <c r="B144" s="79" t="s">
        <v>65</v>
      </c>
      <c r="C144" s="38" t="s">
        <v>66</v>
      </c>
      <c r="D144" s="29">
        <v>0</v>
      </c>
      <c r="E144" s="29">
        <v>100</v>
      </c>
      <c r="F144" s="29">
        <f t="shared" ref="F144:F152" si="135">D144+E144</f>
        <v>100</v>
      </c>
      <c r="G144" s="29">
        <v>0</v>
      </c>
      <c r="H144" s="29">
        <f t="shared" ref="H144:H152" si="136">F144+G144</f>
        <v>100</v>
      </c>
    </row>
    <row r="145" spans="1:8" ht="22.5" x14ac:dyDescent="0.25">
      <c r="A145" s="78" t="s">
        <v>432</v>
      </c>
      <c r="B145" s="79">
        <v>329</v>
      </c>
      <c r="C145" s="38" t="s">
        <v>433</v>
      </c>
      <c r="D145" s="29">
        <v>0</v>
      </c>
      <c r="E145" s="29">
        <v>820</v>
      </c>
      <c r="F145" s="29">
        <f t="shared" si="135"/>
        <v>820</v>
      </c>
      <c r="G145" s="29">
        <v>0</v>
      </c>
      <c r="H145" s="29">
        <f t="shared" si="136"/>
        <v>820</v>
      </c>
    </row>
    <row r="146" spans="1:8" ht="22.5" x14ac:dyDescent="0.25">
      <c r="A146" s="133" t="s">
        <v>0</v>
      </c>
      <c r="B146" s="94" t="s">
        <v>63</v>
      </c>
      <c r="C146" s="95" t="s">
        <v>64</v>
      </c>
      <c r="D146" s="51">
        <f>D147</f>
        <v>18000</v>
      </c>
      <c r="E146" s="51">
        <f t="shared" ref="E146:H146" si="137">E147</f>
        <v>0</v>
      </c>
      <c r="F146" s="51">
        <f t="shared" si="137"/>
        <v>18000</v>
      </c>
      <c r="G146" s="51">
        <f t="shared" si="137"/>
        <v>0</v>
      </c>
      <c r="H146" s="51">
        <f t="shared" si="137"/>
        <v>18000</v>
      </c>
    </row>
    <row r="147" spans="1:8" ht="22.5" x14ac:dyDescent="0.25">
      <c r="A147" s="78" t="s">
        <v>272</v>
      </c>
      <c r="B147" s="79" t="s">
        <v>63</v>
      </c>
      <c r="C147" s="38" t="s">
        <v>175</v>
      </c>
      <c r="D147" s="29">
        <v>18000</v>
      </c>
      <c r="E147" s="29">
        <v>0</v>
      </c>
      <c r="F147" s="29">
        <f t="shared" ref="F147" si="138">D147+E147</f>
        <v>18000</v>
      </c>
      <c r="G147" s="29">
        <v>0</v>
      </c>
      <c r="H147" s="29">
        <f t="shared" ref="H147" si="139">F147+G147</f>
        <v>18000</v>
      </c>
    </row>
    <row r="148" spans="1:8" x14ac:dyDescent="0.25">
      <c r="A148" s="128" t="s">
        <v>6</v>
      </c>
      <c r="B148" s="90" t="s">
        <v>453</v>
      </c>
      <c r="C148" s="91" t="s">
        <v>454</v>
      </c>
      <c r="D148" s="67">
        <f>SUM(D149:D152)</f>
        <v>0</v>
      </c>
      <c r="E148" s="67">
        <f t="shared" ref="E148:H148" si="140">SUM(E149:E152)</f>
        <v>2142.67</v>
      </c>
      <c r="F148" s="67">
        <f t="shared" si="140"/>
        <v>2142.67</v>
      </c>
      <c r="G148" s="67">
        <f t="shared" si="140"/>
        <v>0</v>
      </c>
      <c r="H148" s="67">
        <f t="shared" si="140"/>
        <v>2142.67</v>
      </c>
    </row>
    <row r="149" spans="1:8" ht="23.25" customHeight="1" x14ac:dyDescent="0.25">
      <c r="A149" s="134" t="s">
        <v>270</v>
      </c>
      <c r="B149" s="135">
        <v>329</v>
      </c>
      <c r="C149" s="136" t="s">
        <v>388</v>
      </c>
      <c r="D149" s="137">
        <v>0</v>
      </c>
      <c r="E149" s="137">
        <v>1679</v>
      </c>
      <c r="F149" s="55">
        <f t="shared" si="135"/>
        <v>1679</v>
      </c>
      <c r="G149" s="56">
        <v>0</v>
      </c>
      <c r="H149" s="56">
        <f t="shared" si="136"/>
        <v>1679</v>
      </c>
    </row>
    <row r="150" spans="1:8" ht="21" x14ac:dyDescent="0.25">
      <c r="A150" s="138"/>
      <c r="B150" s="139">
        <v>329</v>
      </c>
      <c r="C150" s="140" t="s">
        <v>389</v>
      </c>
      <c r="D150" s="56">
        <v>0</v>
      </c>
      <c r="E150" s="56">
        <v>91.2</v>
      </c>
      <c r="F150" s="57">
        <f t="shared" si="135"/>
        <v>91.2</v>
      </c>
      <c r="G150" s="56">
        <v>0</v>
      </c>
      <c r="H150" s="56">
        <f t="shared" si="136"/>
        <v>91.2</v>
      </c>
    </row>
    <row r="151" spans="1:8" ht="22.5" customHeight="1" x14ac:dyDescent="0.25">
      <c r="A151" s="138"/>
      <c r="B151" s="139">
        <v>329</v>
      </c>
      <c r="C151" s="140" t="s">
        <v>390</v>
      </c>
      <c r="D151" s="56">
        <v>0</v>
      </c>
      <c r="E151" s="56">
        <v>372.07</v>
      </c>
      <c r="F151" s="57">
        <f t="shared" si="135"/>
        <v>372.07</v>
      </c>
      <c r="G151" s="56">
        <v>0</v>
      </c>
      <c r="H151" s="56">
        <f t="shared" si="136"/>
        <v>372.07</v>
      </c>
    </row>
    <row r="152" spans="1:8" ht="22.5" customHeight="1" x14ac:dyDescent="0.25">
      <c r="A152" s="138"/>
      <c r="B152" s="139">
        <v>329</v>
      </c>
      <c r="C152" s="140" t="s">
        <v>391</v>
      </c>
      <c r="D152" s="56">
        <v>0</v>
      </c>
      <c r="E152" s="56">
        <v>0.4</v>
      </c>
      <c r="F152" s="57">
        <f t="shared" si="135"/>
        <v>0.4</v>
      </c>
      <c r="G152" s="56">
        <v>0</v>
      </c>
      <c r="H152" s="56">
        <f t="shared" si="136"/>
        <v>0.4</v>
      </c>
    </row>
    <row r="153" spans="1:8" x14ac:dyDescent="0.25">
      <c r="A153" s="141" t="s">
        <v>6</v>
      </c>
      <c r="B153" s="102" t="s">
        <v>27</v>
      </c>
      <c r="C153" s="103" t="s">
        <v>39</v>
      </c>
      <c r="D153" s="48">
        <f>D154</f>
        <v>1000</v>
      </c>
      <c r="E153" s="48">
        <f t="shared" ref="E153:H154" si="141">E154</f>
        <v>30</v>
      </c>
      <c r="F153" s="48">
        <f t="shared" si="141"/>
        <v>1030</v>
      </c>
      <c r="G153" s="48">
        <f t="shared" si="141"/>
        <v>0</v>
      </c>
      <c r="H153" s="48">
        <f t="shared" si="141"/>
        <v>1030</v>
      </c>
    </row>
    <row r="154" spans="1:8" ht="22.5" x14ac:dyDescent="0.25">
      <c r="A154" s="142" t="s">
        <v>6</v>
      </c>
      <c r="B154" s="105" t="s">
        <v>273</v>
      </c>
      <c r="C154" s="106" t="s">
        <v>40</v>
      </c>
      <c r="D154" s="68">
        <f>D155</f>
        <v>1000</v>
      </c>
      <c r="E154" s="68">
        <f t="shared" si="141"/>
        <v>30</v>
      </c>
      <c r="F154" s="68">
        <f t="shared" si="141"/>
        <v>1030</v>
      </c>
      <c r="G154" s="68">
        <f t="shared" si="141"/>
        <v>0</v>
      </c>
      <c r="H154" s="68">
        <f t="shared" si="141"/>
        <v>1030</v>
      </c>
    </row>
    <row r="155" spans="1:8" x14ac:dyDescent="0.25">
      <c r="A155" s="132" t="s">
        <v>9</v>
      </c>
      <c r="B155" s="92" t="s">
        <v>43</v>
      </c>
      <c r="C155" s="93" t="s">
        <v>44</v>
      </c>
      <c r="D155" s="50">
        <f>D156+D160+D162+D164+D158</f>
        <v>1000</v>
      </c>
      <c r="E155" s="50">
        <f t="shared" ref="E155:H155" si="142">E156+E160+E162+E164+E158</f>
        <v>30</v>
      </c>
      <c r="F155" s="50">
        <f t="shared" si="142"/>
        <v>1030</v>
      </c>
      <c r="G155" s="50">
        <f t="shared" si="142"/>
        <v>0</v>
      </c>
      <c r="H155" s="50">
        <f t="shared" si="142"/>
        <v>1030</v>
      </c>
    </row>
    <row r="156" spans="1:8" x14ac:dyDescent="0.25">
      <c r="A156" s="133" t="s">
        <v>0</v>
      </c>
      <c r="B156" s="94" t="s">
        <v>71</v>
      </c>
      <c r="C156" s="95" t="s">
        <v>72</v>
      </c>
      <c r="D156" s="51">
        <f>D157</f>
        <v>300</v>
      </c>
      <c r="E156" s="51">
        <f t="shared" ref="E156:H158" si="143">E157</f>
        <v>0</v>
      </c>
      <c r="F156" s="51">
        <f t="shared" si="143"/>
        <v>300</v>
      </c>
      <c r="G156" s="51">
        <f t="shared" si="143"/>
        <v>0</v>
      </c>
      <c r="H156" s="51">
        <f t="shared" si="143"/>
        <v>300</v>
      </c>
    </row>
    <row r="157" spans="1:8" x14ac:dyDescent="0.25">
      <c r="A157" s="78" t="s">
        <v>274</v>
      </c>
      <c r="B157" s="79" t="s">
        <v>71</v>
      </c>
      <c r="C157" s="38" t="s">
        <v>72</v>
      </c>
      <c r="D157" s="29">
        <v>300</v>
      </c>
      <c r="E157" s="29">
        <v>0</v>
      </c>
      <c r="F157" s="29">
        <f t="shared" ref="F157" si="144">D157+E157</f>
        <v>300</v>
      </c>
      <c r="G157" s="29">
        <v>0</v>
      </c>
      <c r="H157" s="29">
        <f t="shared" ref="H157" si="145">F157+G157</f>
        <v>300</v>
      </c>
    </row>
    <row r="158" spans="1:8" x14ac:dyDescent="0.25">
      <c r="A158" s="78"/>
      <c r="B158" s="94">
        <v>321</v>
      </c>
      <c r="C158" s="95" t="s">
        <v>277</v>
      </c>
      <c r="D158" s="51">
        <f>D159</f>
        <v>0</v>
      </c>
      <c r="E158" s="51">
        <f t="shared" si="143"/>
        <v>30</v>
      </c>
      <c r="F158" s="51">
        <f t="shared" si="143"/>
        <v>30</v>
      </c>
      <c r="G158" s="51">
        <f t="shared" si="143"/>
        <v>0</v>
      </c>
      <c r="H158" s="51">
        <f t="shared" si="143"/>
        <v>30</v>
      </c>
    </row>
    <row r="159" spans="1:8" x14ac:dyDescent="0.25">
      <c r="A159" s="78" t="s">
        <v>278</v>
      </c>
      <c r="B159" s="79">
        <v>321</v>
      </c>
      <c r="C159" s="38" t="s">
        <v>277</v>
      </c>
      <c r="D159" s="29">
        <v>0</v>
      </c>
      <c r="E159" s="29">
        <v>30</v>
      </c>
      <c r="F159" s="29">
        <f t="shared" ref="F159" si="146">D159+E159</f>
        <v>30</v>
      </c>
      <c r="G159" s="29">
        <v>0</v>
      </c>
      <c r="H159" s="29">
        <f t="shared" ref="H159" si="147">F159+G159</f>
        <v>30</v>
      </c>
    </row>
    <row r="160" spans="1:8" x14ac:dyDescent="0.25">
      <c r="A160" s="133" t="s">
        <v>0</v>
      </c>
      <c r="B160" s="94" t="s">
        <v>61</v>
      </c>
      <c r="C160" s="95" t="s">
        <v>62</v>
      </c>
      <c r="D160" s="51">
        <f>D161</f>
        <v>100</v>
      </c>
      <c r="E160" s="51">
        <f t="shared" ref="E160:H160" si="148">E161</f>
        <v>0</v>
      </c>
      <c r="F160" s="51">
        <f t="shared" si="148"/>
        <v>100</v>
      </c>
      <c r="G160" s="51">
        <f t="shared" si="148"/>
        <v>0</v>
      </c>
      <c r="H160" s="51">
        <f t="shared" si="148"/>
        <v>100</v>
      </c>
    </row>
    <row r="161" spans="1:8" x14ac:dyDescent="0.25">
      <c r="A161" s="78" t="s">
        <v>275</v>
      </c>
      <c r="B161" s="79" t="s">
        <v>61</v>
      </c>
      <c r="C161" s="38" t="s">
        <v>62</v>
      </c>
      <c r="D161" s="29">
        <v>100</v>
      </c>
      <c r="E161" s="29">
        <v>0</v>
      </c>
      <c r="F161" s="29">
        <f t="shared" ref="F161" si="149">D161+E161</f>
        <v>100</v>
      </c>
      <c r="G161" s="29">
        <v>0</v>
      </c>
      <c r="H161" s="29">
        <f t="shared" ref="H161" si="150">F161+G161</f>
        <v>100</v>
      </c>
    </row>
    <row r="162" spans="1:8" x14ac:dyDescent="0.25">
      <c r="A162" s="133" t="s">
        <v>0</v>
      </c>
      <c r="B162" s="94" t="s">
        <v>59</v>
      </c>
      <c r="C162" s="95" t="s">
        <v>60</v>
      </c>
      <c r="D162" s="51">
        <f>D163</f>
        <v>300</v>
      </c>
      <c r="E162" s="51">
        <f t="shared" ref="E162:H162" si="151">E163</f>
        <v>0</v>
      </c>
      <c r="F162" s="51">
        <f t="shared" si="151"/>
        <v>300</v>
      </c>
      <c r="G162" s="51">
        <f t="shared" si="151"/>
        <v>0</v>
      </c>
      <c r="H162" s="51">
        <f t="shared" si="151"/>
        <v>300</v>
      </c>
    </row>
    <row r="163" spans="1:8" x14ac:dyDescent="0.25">
      <c r="A163" s="78" t="s">
        <v>280</v>
      </c>
      <c r="B163" s="79" t="s">
        <v>59</v>
      </c>
      <c r="C163" s="38" t="s">
        <v>60</v>
      </c>
      <c r="D163" s="29">
        <v>300</v>
      </c>
      <c r="E163" s="29">
        <v>0</v>
      </c>
      <c r="F163" s="29">
        <f t="shared" ref="F163" si="152">D163+E163</f>
        <v>300</v>
      </c>
      <c r="G163" s="29">
        <v>0</v>
      </c>
      <c r="H163" s="29">
        <f t="shared" ref="H163" si="153">F163+G163</f>
        <v>300</v>
      </c>
    </row>
    <row r="164" spans="1:8" x14ac:dyDescent="0.25">
      <c r="A164" s="133" t="s">
        <v>0</v>
      </c>
      <c r="B164" s="94" t="s">
        <v>65</v>
      </c>
      <c r="C164" s="95" t="s">
        <v>66</v>
      </c>
      <c r="D164" s="51">
        <f>D165</f>
        <v>300</v>
      </c>
      <c r="E164" s="51">
        <f t="shared" ref="E164:H164" si="154">E165</f>
        <v>0</v>
      </c>
      <c r="F164" s="51">
        <f t="shared" si="154"/>
        <v>300</v>
      </c>
      <c r="G164" s="51">
        <f t="shared" si="154"/>
        <v>0</v>
      </c>
      <c r="H164" s="51">
        <f t="shared" si="154"/>
        <v>300</v>
      </c>
    </row>
    <row r="165" spans="1:8" x14ac:dyDescent="0.25">
      <c r="A165" s="78" t="s">
        <v>281</v>
      </c>
      <c r="B165" s="79" t="s">
        <v>65</v>
      </c>
      <c r="C165" s="38" t="s">
        <v>66</v>
      </c>
      <c r="D165" s="29">
        <v>300</v>
      </c>
      <c r="E165" s="29">
        <v>0</v>
      </c>
      <c r="F165" s="29">
        <f t="shared" ref="F165" si="155">D165+E165</f>
        <v>300</v>
      </c>
      <c r="G165" s="29">
        <v>0</v>
      </c>
      <c r="H165" s="29">
        <f t="shared" ref="H165" si="156">F165+G165</f>
        <v>300</v>
      </c>
    </row>
    <row r="166" spans="1:8" x14ac:dyDescent="0.25">
      <c r="A166" s="125" t="s">
        <v>54</v>
      </c>
      <c r="B166" s="126" t="s">
        <v>114</v>
      </c>
      <c r="C166" s="42" t="s">
        <v>115</v>
      </c>
      <c r="D166" s="46">
        <f>D167+D183+D192</f>
        <v>176540</v>
      </c>
      <c r="E166" s="46">
        <f>E167+E183+E192</f>
        <v>0</v>
      </c>
      <c r="F166" s="46">
        <f>F167+F183+F192</f>
        <v>176540</v>
      </c>
      <c r="G166" s="46">
        <f>G167+G183+G192</f>
        <v>0</v>
      </c>
      <c r="H166" s="46">
        <f>H167+H183+H192</f>
        <v>176540</v>
      </c>
    </row>
    <row r="167" spans="1:8" x14ac:dyDescent="0.25">
      <c r="A167" s="127" t="s">
        <v>6</v>
      </c>
      <c r="B167" s="87" t="s">
        <v>55</v>
      </c>
      <c r="C167" s="88" t="s">
        <v>56</v>
      </c>
      <c r="D167" s="47">
        <f>D168</f>
        <v>87150</v>
      </c>
      <c r="E167" s="47">
        <f t="shared" ref="E167:H169" si="157">E168</f>
        <v>0</v>
      </c>
      <c r="F167" s="47">
        <f t="shared" si="157"/>
        <v>87150</v>
      </c>
      <c r="G167" s="47">
        <f t="shared" si="157"/>
        <v>0</v>
      </c>
      <c r="H167" s="47">
        <f t="shared" si="157"/>
        <v>87150</v>
      </c>
    </row>
    <row r="168" spans="1:8" x14ac:dyDescent="0.25">
      <c r="A168" s="128" t="s">
        <v>6</v>
      </c>
      <c r="B168" s="90" t="s">
        <v>57</v>
      </c>
      <c r="C168" s="91" t="s">
        <v>58</v>
      </c>
      <c r="D168" s="67">
        <f>D169</f>
        <v>87150</v>
      </c>
      <c r="E168" s="67">
        <f t="shared" si="157"/>
        <v>0</v>
      </c>
      <c r="F168" s="67">
        <f t="shared" si="157"/>
        <v>87150</v>
      </c>
      <c r="G168" s="67">
        <f t="shared" si="157"/>
        <v>0</v>
      </c>
      <c r="H168" s="67">
        <f t="shared" si="157"/>
        <v>87150</v>
      </c>
    </row>
    <row r="169" spans="1:8" x14ac:dyDescent="0.25">
      <c r="A169" s="129" t="s">
        <v>6</v>
      </c>
      <c r="B169" s="130" t="s">
        <v>116</v>
      </c>
      <c r="C169" s="131" t="s">
        <v>117</v>
      </c>
      <c r="D169" s="52">
        <f>D170</f>
        <v>87150</v>
      </c>
      <c r="E169" s="52">
        <f t="shared" si="157"/>
        <v>0</v>
      </c>
      <c r="F169" s="52">
        <f t="shared" si="157"/>
        <v>87150</v>
      </c>
      <c r="G169" s="52">
        <f t="shared" si="157"/>
        <v>0</v>
      </c>
      <c r="H169" s="52">
        <f t="shared" si="157"/>
        <v>87150</v>
      </c>
    </row>
    <row r="170" spans="1:8" x14ac:dyDescent="0.25">
      <c r="A170" s="132" t="s">
        <v>9</v>
      </c>
      <c r="B170" s="92" t="s">
        <v>43</v>
      </c>
      <c r="C170" s="93" t="s">
        <v>44</v>
      </c>
      <c r="D170" s="50">
        <f>D171+D173+D175+D177+D179+D181</f>
        <v>87150</v>
      </c>
      <c r="E170" s="50">
        <f t="shared" ref="E170:H170" si="158">E171+E173+E175+E177+E179+E181</f>
        <v>0</v>
      </c>
      <c r="F170" s="50">
        <f t="shared" si="158"/>
        <v>87150</v>
      </c>
      <c r="G170" s="50">
        <f t="shared" si="158"/>
        <v>0</v>
      </c>
      <c r="H170" s="50">
        <f t="shared" si="158"/>
        <v>87150</v>
      </c>
    </row>
    <row r="171" spans="1:8" x14ac:dyDescent="0.25">
      <c r="A171" s="133" t="s">
        <v>0</v>
      </c>
      <c r="B171" s="94" t="s">
        <v>67</v>
      </c>
      <c r="C171" s="95" t="s">
        <v>68</v>
      </c>
      <c r="D171" s="51">
        <f>D172</f>
        <v>70750</v>
      </c>
      <c r="E171" s="51">
        <f t="shared" ref="E171:H171" si="159">E172</f>
        <v>0</v>
      </c>
      <c r="F171" s="51">
        <f t="shared" si="159"/>
        <v>70750</v>
      </c>
      <c r="G171" s="51">
        <f t="shared" si="159"/>
        <v>0</v>
      </c>
      <c r="H171" s="51">
        <f t="shared" si="159"/>
        <v>70750</v>
      </c>
    </row>
    <row r="172" spans="1:8" x14ac:dyDescent="0.25">
      <c r="A172" s="78" t="s">
        <v>282</v>
      </c>
      <c r="B172" s="79" t="s">
        <v>67</v>
      </c>
      <c r="C172" s="38" t="s">
        <v>68</v>
      </c>
      <c r="D172" s="29">
        <v>70750</v>
      </c>
      <c r="E172" s="29">
        <v>0</v>
      </c>
      <c r="F172" s="29">
        <f t="shared" ref="F172" si="160">D172+E172</f>
        <v>70750</v>
      </c>
      <c r="G172" s="29">
        <v>0</v>
      </c>
      <c r="H172" s="29">
        <f t="shared" ref="H172" si="161">F172+G172</f>
        <v>70750</v>
      </c>
    </row>
    <row r="173" spans="1:8" x14ac:dyDescent="0.25">
      <c r="A173" s="133" t="s">
        <v>0</v>
      </c>
      <c r="B173" s="94" t="s">
        <v>71</v>
      </c>
      <c r="C173" s="95" t="s">
        <v>72</v>
      </c>
      <c r="D173" s="51">
        <f>D174</f>
        <v>3700</v>
      </c>
      <c r="E173" s="51">
        <f t="shared" ref="E173:H173" si="162">E174</f>
        <v>0</v>
      </c>
      <c r="F173" s="51">
        <f t="shared" si="162"/>
        <v>3700</v>
      </c>
      <c r="G173" s="51">
        <f t="shared" si="162"/>
        <v>0</v>
      </c>
      <c r="H173" s="51">
        <f t="shared" si="162"/>
        <v>3700</v>
      </c>
    </row>
    <row r="174" spans="1:8" x14ac:dyDescent="0.25">
      <c r="A174" s="78" t="s">
        <v>283</v>
      </c>
      <c r="B174" s="79" t="s">
        <v>71</v>
      </c>
      <c r="C174" s="38" t="s">
        <v>72</v>
      </c>
      <c r="D174" s="29">
        <v>3700</v>
      </c>
      <c r="E174" s="29">
        <v>0</v>
      </c>
      <c r="F174" s="29">
        <f t="shared" ref="F174" si="163">D174+E174</f>
        <v>3700</v>
      </c>
      <c r="G174" s="29">
        <v>0</v>
      </c>
      <c r="H174" s="29">
        <f t="shared" ref="H174" si="164">F174+G174</f>
        <v>3700</v>
      </c>
    </row>
    <row r="175" spans="1:8" x14ac:dyDescent="0.25">
      <c r="A175" s="133" t="s">
        <v>0</v>
      </c>
      <c r="B175" s="94" t="s">
        <v>69</v>
      </c>
      <c r="C175" s="95" t="s">
        <v>70</v>
      </c>
      <c r="D175" s="51">
        <f>D176</f>
        <v>10100</v>
      </c>
      <c r="E175" s="51">
        <f t="shared" ref="E175:H175" si="165">E176</f>
        <v>0</v>
      </c>
      <c r="F175" s="51">
        <f t="shared" si="165"/>
        <v>10100</v>
      </c>
      <c r="G175" s="51">
        <f t="shared" si="165"/>
        <v>0</v>
      </c>
      <c r="H175" s="51">
        <f t="shared" si="165"/>
        <v>10100</v>
      </c>
    </row>
    <row r="176" spans="1:8" x14ac:dyDescent="0.25">
      <c r="A176" s="78" t="s">
        <v>284</v>
      </c>
      <c r="B176" s="79" t="s">
        <v>69</v>
      </c>
      <c r="C176" s="38" t="s">
        <v>70</v>
      </c>
      <c r="D176" s="29">
        <v>10100</v>
      </c>
      <c r="E176" s="29">
        <v>0</v>
      </c>
      <c r="F176" s="29">
        <f t="shared" ref="F176" si="166">D176+E176</f>
        <v>10100</v>
      </c>
      <c r="G176" s="29">
        <v>0</v>
      </c>
      <c r="H176" s="29">
        <f t="shared" ref="H176" si="167">F176+G176</f>
        <v>10100</v>
      </c>
    </row>
    <row r="177" spans="1:8" x14ac:dyDescent="0.25">
      <c r="A177" s="133" t="s">
        <v>0</v>
      </c>
      <c r="B177" s="94" t="s">
        <v>73</v>
      </c>
      <c r="C177" s="95" t="s">
        <v>74</v>
      </c>
      <c r="D177" s="51">
        <f>D178</f>
        <v>2600</v>
      </c>
      <c r="E177" s="51">
        <f t="shared" ref="E177:H177" si="168">E178</f>
        <v>0</v>
      </c>
      <c r="F177" s="51">
        <f t="shared" si="168"/>
        <v>2600</v>
      </c>
      <c r="G177" s="51">
        <f t="shared" si="168"/>
        <v>0</v>
      </c>
      <c r="H177" s="51">
        <f t="shared" si="168"/>
        <v>2600</v>
      </c>
    </row>
    <row r="178" spans="1:8" x14ac:dyDescent="0.25">
      <c r="A178" s="78" t="s">
        <v>285</v>
      </c>
      <c r="B178" s="79" t="s">
        <v>73</v>
      </c>
      <c r="C178" s="38" t="s">
        <v>74</v>
      </c>
      <c r="D178" s="29">
        <v>2600</v>
      </c>
      <c r="E178" s="29">
        <v>0</v>
      </c>
      <c r="F178" s="29">
        <f t="shared" ref="F178" si="169">D178+E178</f>
        <v>2600</v>
      </c>
      <c r="G178" s="29">
        <v>0</v>
      </c>
      <c r="H178" s="29">
        <f t="shared" ref="H178" si="170">F178+G178</f>
        <v>2600</v>
      </c>
    </row>
    <row r="179" spans="1:8" x14ac:dyDescent="0.25">
      <c r="A179" s="133" t="s">
        <v>0</v>
      </c>
      <c r="B179" s="94" t="s">
        <v>61</v>
      </c>
      <c r="C179" s="95" t="s">
        <v>62</v>
      </c>
      <c r="D179" s="51">
        <f>D180</f>
        <v>0</v>
      </c>
      <c r="E179" s="51">
        <f t="shared" ref="E179:H179" si="171">E180</f>
        <v>0</v>
      </c>
      <c r="F179" s="51">
        <f t="shared" si="171"/>
        <v>0</v>
      </c>
      <c r="G179" s="51">
        <f t="shared" si="171"/>
        <v>0</v>
      </c>
      <c r="H179" s="51">
        <f t="shared" si="171"/>
        <v>0</v>
      </c>
    </row>
    <row r="180" spans="1:8" ht="21" customHeight="1" x14ac:dyDescent="0.25">
      <c r="A180" s="78" t="s">
        <v>286</v>
      </c>
      <c r="B180" s="79" t="s">
        <v>61</v>
      </c>
      <c r="C180" s="38" t="s">
        <v>133</v>
      </c>
      <c r="D180" s="29">
        <v>0</v>
      </c>
      <c r="E180" s="29">
        <v>0</v>
      </c>
      <c r="F180" s="29">
        <f t="shared" ref="F180" si="172">D180+E180</f>
        <v>0</v>
      </c>
      <c r="G180" s="29">
        <v>0</v>
      </c>
      <c r="H180" s="29">
        <f t="shared" ref="H180" si="173">F180+G180</f>
        <v>0</v>
      </c>
    </row>
    <row r="181" spans="1:8" x14ac:dyDescent="0.25">
      <c r="A181" s="133"/>
      <c r="B181" s="94">
        <v>922</v>
      </c>
      <c r="C181" s="95" t="s">
        <v>178</v>
      </c>
      <c r="D181" s="51">
        <f>D182</f>
        <v>0</v>
      </c>
      <c r="E181" s="51">
        <f t="shared" ref="E181:H181" si="174">E182</f>
        <v>0</v>
      </c>
      <c r="F181" s="51">
        <f t="shared" si="174"/>
        <v>0</v>
      </c>
      <c r="G181" s="51">
        <f t="shared" si="174"/>
        <v>0</v>
      </c>
      <c r="H181" s="51">
        <f t="shared" si="174"/>
        <v>0</v>
      </c>
    </row>
    <row r="182" spans="1:8" x14ac:dyDescent="0.25">
      <c r="A182" s="133"/>
      <c r="B182" s="79">
        <v>92221</v>
      </c>
      <c r="C182" s="38" t="s">
        <v>212</v>
      </c>
      <c r="D182" s="29">
        <v>0</v>
      </c>
      <c r="E182" s="29">
        <v>0</v>
      </c>
      <c r="F182" s="53">
        <f t="shared" ref="F182" si="175">D182+E182</f>
        <v>0</v>
      </c>
      <c r="G182" s="53">
        <v>0</v>
      </c>
      <c r="H182" s="29">
        <f t="shared" ref="H182" si="176">F182+G182</f>
        <v>0</v>
      </c>
    </row>
    <row r="183" spans="1:8" x14ac:dyDescent="0.25">
      <c r="A183" s="127" t="s">
        <v>6</v>
      </c>
      <c r="B183" s="87" t="s">
        <v>17</v>
      </c>
      <c r="C183" s="88" t="s">
        <v>13</v>
      </c>
      <c r="D183" s="47">
        <f>D184</f>
        <v>86800</v>
      </c>
      <c r="E183" s="47">
        <f t="shared" ref="E183:H184" si="177">E184</f>
        <v>0</v>
      </c>
      <c r="F183" s="47">
        <f t="shared" si="177"/>
        <v>86800</v>
      </c>
      <c r="G183" s="47">
        <f t="shared" si="177"/>
        <v>0</v>
      </c>
      <c r="H183" s="47">
        <f t="shared" si="177"/>
        <v>86800</v>
      </c>
    </row>
    <row r="184" spans="1:8" ht="22.5" x14ac:dyDescent="0.25">
      <c r="A184" s="128" t="s">
        <v>6</v>
      </c>
      <c r="B184" s="90" t="s">
        <v>253</v>
      </c>
      <c r="C184" s="91" t="s">
        <v>14</v>
      </c>
      <c r="D184" s="67">
        <f>D185</f>
        <v>86800</v>
      </c>
      <c r="E184" s="67">
        <f t="shared" si="177"/>
        <v>0</v>
      </c>
      <c r="F184" s="67">
        <f t="shared" si="177"/>
        <v>86800</v>
      </c>
      <c r="G184" s="67">
        <f t="shared" si="177"/>
        <v>0</v>
      </c>
      <c r="H184" s="67">
        <f t="shared" si="177"/>
        <v>86800</v>
      </c>
    </row>
    <row r="185" spans="1:8" x14ac:dyDescent="0.25">
      <c r="A185" s="132" t="s">
        <v>9</v>
      </c>
      <c r="B185" s="92" t="s">
        <v>43</v>
      </c>
      <c r="C185" s="93" t="s">
        <v>44</v>
      </c>
      <c r="D185" s="50">
        <f>D186+D188+D190</f>
        <v>86800</v>
      </c>
      <c r="E185" s="50">
        <f t="shared" ref="E185:G185" si="178">E186+E188+E190</f>
        <v>0</v>
      </c>
      <c r="F185" s="50">
        <f t="shared" si="178"/>
        <v>86800</v>
      </c>
      <c r="G185" s="50">
        <f t="shared" si="178"/>
        <v>0</v>
      </c>
      <c r="H185" s="50">
        <f>H186+H188+H190</f>
        <v>86800</v>
      </c>
    </row>
    <row r="186" spans="1:8" x14ac:dyDescent="0.25">
      <c r="A186" s="133" t="s">
        <v>0</v>
      </c>
      <c r="B186" s="94" t="s">
        <v>67</v>
      </c>
      <c r="C186" s="95" t="s">
        <v>68</v>
      </c>
      <c r="D186" s="51">
        <f>D187</f>
        <v>38000</v>
      </c>
      <c r="E186" s="51">
        <f t="shared" ref="E186:H186" si="179">E187</f>
        <v>0</v>
      </c>
      <c r="F186" s="51">
        <f t="shared" si="179"/>
        <v>38000</v>
      </c>
      <c r="G186" s="51">
        <f t="shared" si="179"/>
        <v>0</v>
      </c>
      <c r="H186" s="51">
        <f t="shared" si="179"/>
        <v>38000</v>
      </c>
    </row>
    <row r="187" spans="1:8" x14ac:dyDescent="0.25">
      <c r="A187" s="78" t="s">
        <v>288</v>
      </c>
      <c r="B187" s="79" t="s">
        <v>67</v>
      </c>
      <c r="C187" s="38" t="s">
        <v>291</v>
      </c>
      <c r="D187" s="29">
        <v>38000</v>
      </c>
      <c r="E187" s="29">
        <v>0</v>
      </c>
      <c r="F187" s="29">
        <f t="shared" ref="F187" si="180">D187+E187</f>
        <v>38000</v>
      </c>
      <c r="G187" s="29">
        <v>0</v>
      </c>
      <c r="H187" s="29">
        <f t="shared" ref="H187" si="181">F187+G187</f>
        <v>38000</v>
      </c>
    </row>
    <row r="188" spans="1:8" x14ac:dyDescent="0.25">
      <c r="A188" s="133" t="s">
        <v>0</v>
      </c>
      <c r="B188" s="94" t="s">
        <v>61</v>
      </c>
      <c r="C188" s="95" t="s">
        <v>62</v>
      </c>
      <c r="D188" s="51">
        <f>D189</f>
        <v>48800</v>
      </c>
      <c r="E188" s="51">
        <f t="shared" ref="E188:H188" si="182">E189</f>
        <v>0</v>
      </c>
      <c r="F188" s="51">
        <f t="shared" si="182"/>
        <v>48800</v>
      </c>
      <c r="G188" s="51">
        <f t="shared" si="182"/>
        <v>0</v>
      </c>
      <c r="H188" s="51">
        <f t="shared" si="182"/>
        <v>48800</v>
      </c>
    </row>
    <row r="189" spans="1:8" x14ac:dyDescent="0.25">
      <c r="A189" s="78" t="s">
        <v>290</v>
      </c>
      <c r="B189" s="79" t="s">
        <v>61</v>
      </c>
      <c r="C189" s="38" t="s">
        <v>292</v>
      </c>
      <c r="D189" s="29">
        <v>48800</v>
      </c>
      <c r="E189" s="29">
        <v>0</v>
      </c>
      <c r="F189" s="29">
        <f t="shared" ref="F189" si="183">D189+E189</f>
        <v>48800</v>
      </c>
      <c r="G189" s="29">
        <v>0</v>
      </c>
      <c r="H189" s="29">
        <f t="shared" ref="H189" si="184">F189+G189</f>
        <v>48800</v>
      </c>
    </row>
    <row r="190" spans="1:8" x14ac:dyDescent="0.25">
      <c r="A190" s="133"/>
      <c r="B190" s="94">
        <v>922</v>
      </c>
      <c r="C190" s="95" t="s">
        <v>178</v>
      </c>
      <c r="D190" s="51">
        <f>D191</f>
        <v>0</v>
      </c>
      <c r="E190" s="51">
        <f t="shared" ref="E190:H190" si="185">E191</f>
        <v>0</v>
      </c>
      <c r="F190" s="51">
        <f t="shared" si="185"/>
        <v>0</v>
      </c>
      <c r="G190" s="51">
        <f t="shared" si="185"/>
        <v>0</v>
      </c>
      <c r="H190" s="51">
        <f t="shared" si="185"/>
        <v>0</v>
      </c>
    </row>
    <row r="191" spans="1:8" x14ac:dyDescent="0.25">
      <c r="A191" s="133"/>
      <c r="B191" s="79">
        <v>92221</v>
      </c>
      <c r="C191" s="38" t="s">
        <v>212</v>
      </c>
      <c r="D191" s="29">
        <v>0</v>
      </c>
      <c r="E191" s="29">
        <v>0</v>
      </c>
      <c r="F191" s="29">
        <f t="shared" ref="F191" si="186">D191+E191</f>
        <v>0</v>
      </c>
      <c r="G191" s="29">
        <v>0</v>
      </c>
      <c r="H191" s="29">
        <f t="shared" ref="H191" si="187">F191+G191</f>
        <v>0</v>
      </c>
    </row>
    <row r="192" spans="1:8" x14ac:dyDescent="0.25">
      <c r="A192" s="127" t="s">
        <v>6</v>
      </c>
      <c r="B192" s="87" t="s">
        <v>27</v>
      </c>
      <c r="C192" s="88" t="s">
        <v>18</v>
      </c>
      <c r="D192" s="47">
        <f>D193</f>
        <v>2590</v>
      </c>
      <c r="E192" s="47">
        <f t="shared" ref="E192:H193" si="188">E193</f>
        <v>0</v>
      </c>
      <c r="F192" s="47">
        <f t="shared" si="188"/>
        <v>2590</v>
      </c>
      <c r="G192" s="47">
        <f t="shared" si="188"/>
        <v>0</v>
      </c>
      <c r="H192" s="47">
        <f t="shared" si="188"/>
        <v>2590</v>
      </c>
    </row>
    <row r="193" spans="1:10" x14ac:dyDescent="0.25">
      <c r="A193" s="128" t="s">
        <v>6</v>
      </c>
      <c r="B193" s="90" t="s">
        <v>240</v>
      </c>
      <c r="C193" s="91" t="s">
        <v>19</v>
      </c>
      <c r="D193" s="67">
        <f>D194</f>
        <v>2590</v>
      </c>
      <c r="E193" s="67">
        <f t="shared" si="188"/>
        <v>0</v>
      </c>
      <c r="F193" s="67">
        <f t="shared" si="188"/>
        <v>2590</v>
      </c>
      <c r="G193" s="67">
        <f t="shared" si="188"/>
        <v>0</v>
      </c>
      <c r="H193" s="67">
        <f t="shared" si="188"/>
        <v>2590</v>
      </c>
    </row>
    <row r="194" spans="1:10" x14ac:dyDescent="0.25">
      <c r="A194" s="132" t="s">
        <v>9</v>
      </c>
      <c r="B194" s="92" t="s">
        <v>43</v>
      </c>
      <c r="C194" s="93" t="s">
        <v>44</v>
      </c>
      <c r="D194" s="50">
        <f>D195+D197+D199</f>
        <v>2590</v>
      </c>
      <c r="E194" s="50">
        <f t="shared" ref="E194:H194" si="189">E195+E197+E199</f>
        <v>0</v>
      </c>
      <c r="F194" s="50">
        <f t="shared" si="189"/>
        <v>2590</v>
      </c>
      <c r="G194" s="50">
        <f t="shared" si="189"/>
        <v>0</v>
      </c>
      <c r="H194" s="50">
        <f t="shared" si="189"/>
        <v>2590</v>
      </c>
    </row>
    <row r="195" spans="1:10" x14ac:dyDescent="0.25">
      <c r="A195" s="133" t="s">
        <v>0</v>
      </c>
      <c r="B195" s="94">
        <v>321</v>
      </c>
      <c r="C195" s="95" t="s">
        <v>62</v>
      </c>
      <c r="D195" s="51">
        <f>D196</f>
        <v>1250</v>
      </c>
      <c r="E195" s="51">
        <f t="shared" ref="E195:H195" si="190">E196</f>
        <v>0</v>
      </c>
      <c r="F195" s="51">
        <f t="shared" si="190"/>
        <v>1250</v>
      </c>
      <c r="G195" s="51">
        <f t="shared" si="190"/>
        <v>0</v>
      </c>
      <c r="H195" s="51">
        <f t="shared" si="190"/>
        <v>1250</v>
      </c>
    </row>
    <row r="196" spans="1:10" ht="19.5" customHeight="1" x14ac:dyDescent="0.25">
      <c r="A196" s="78" t="s">
        <v>293</v>
      </c>
      <c r="B196" s="79">
        <v>321</v>
      </c>
      <c r="C196" s="38" t="s">
        <v>134</v>
      </c>
      <c r="D196" s="29">
        <v>1250</v>
      </c>
      <c r="E196" s="29">
        <v>0</v>
      </c>
      <c r="F196" s="29">
        <f t="shared" ref="F196" si="191">D196+E196</f>
        <v>1250</v>
      </c>
      <c r="G196" s="29">
        <v>0</v>
      </c>
      <c r="H196" s="29">
        <f t="shared" ref="H196" si="192">F196+G196</f>
        <v>1250</v>
      </c>
    </row>
    <row r="197" spans="1:10" ht="18.75" customHeight="1" x14ac:dyDescent="0.25">
      <c r="A197" s="133" t="s">
        <v>0</v>
      </c>
      <c r="B197" s="94" t="s">
        <v>61</v>
      </c>
      <c r="C197" s="95" t="s">
        <v>62</v>
      </c>
      <c r="D197" s="51">
        <f>D198</f>
        <v>1340</v>
      </c>
      <c r="E197" s="51">
        <f t="shared" ref="E197:H197" si="193">E198</f>
        <v>0</v>
      </c>
      <c r="F197" s="51">
        <f>F198</f>
        <v>1340</v>
      </c>
      <c r="G197" s="51">
        <f t="shared" si="193"/>
        <v>0</v>
      </c>
      <c r="H197" s="51">
        <f t="shared" si="193"/>
        <v>1340</v>
      </c>
    </row>
    <row r="198" spans="1:10" ht="20.25" customHeight="1" x14ac:dyDescent="0.25">
      <c r="A198" s="78" t="s">
        <v>294</v>
      </c>
      <c r="B198" s="79" t="s">
        <v>61</v>
      </c>
      <c r="C198" s="38" t="s">
        <v>202</v>
      </c>
      <c r="D198" s="29">
        <v>1340</v>
      </c>
      <c r="E198" s="29">
        <v>0</v>
      </c>
      <c r="F198" s="29">
        <f t="shared" ref="F198" si="194">D198+E198</f>
        <v>1340</v>
      </c>
      <c r="G198" s="29">
        <v>0</v>
      </c>
      <c r="H198" s="29">
        <f t="shared" ref="H198" si="195">F198+G198</f>
        <v>1340</v>
      </c>
    </row>
    <row r="199" spans="1:10" ht="20.25" customHeight="1" x14ac:dyDescent="0.25">
      <c r="A199" s="78"/>
      <c r="B199" s="94" t="s">
        <v>65</v>
      </c>
      <c r="C199" s="95" t="s">
        <v>66</v>
      </c>
      <c r="D199" s="51">
        <f>D200</f>
        <v>0</v>
      </c>
      <c r="E199" s="51">
        <f>E200</f>
        <v>0</v>
      </c>
      <c r="F199" s="51">
        <f>F200</f>
        <v>0</v>
      </c>
      <c r="G199" s="51">
        <f>G200</f>
        <v>0</v>
      </c>
      <c r="H199" s="51">
        <f>H200</f>
        <v>0</v>
      </c>
    </row>
    <row r="200" spans="1:10" ht="20.25" customHeight="1" x14ac:dyDescent="0.25">
      <c r="A200" s="78" t="s">
        <v>430</v>
      </c>
      <c r="B200" s="79">
        <v>329</v>
      </c>
      <c r="C200" s="38" t="s">
        <v>431</v>
      </c>
      <c r="D200" s="29">
        <v>0</v>
      </c>
      <c r="E200" s="29">
        <v>0</v>
      </c>
      <c r="F200" s="29">
        <f t="shared" ref="F200" si="196">D200+E200</f>
        <v>0</v>
      </c>
      <c r="G200" s="29">
        <v>0</v>
      </c>
      <c r="H200" s="29">
        <f t="shared" ref="H200" si="197">F200+G200</f>
        <v>0</v>
      </c>
      <c r="I200" s="73"/>
      <c r="J200" s="73"/>
    </row>
    <row r="201" spans="1:10" x14ac:dyDescent="0.25">
      <c r="A201" s="125" t="s">
        <v>54</v>
      </c>
      <c r="B201" s="126" t="s">
        <v>118</v>
      </c>
      <c r="C201" s="42" t="s">
        <v>119</v>
      </c>
      <c r="D201" s="46">
        <f t="shared" ref="D201:H205" si="198">D202</f>
        <v>200</v>
      </c>
      <c r="E201" s="46">
        <f t="shared" si="198"/>
        <v>0</v>
      </c>
      <c r="F201" s="46">
        <f t="shared" si="198"/>
        <v>200</v>
      </c>
      <c r="G201" s="46">
        <f t="shared" si="198"/>
        <v>0</v>
      </c>
      <c r="H201" s="46">
        <f t="shared" si="198"/>
        <v>200</v>
      </c>
    </row>
    <row r="202" spans="1:10" x14ac:dyDescent="0.25">
      <c r="A202" s="127" t="s">
        <v>6</v>
      </c>
      <c r="B202" s="87" t="s">
        <v>34</v>
      </c>
      <c r="C202" s="88" t="s">
        <v>28</v>
      </c>
      <c r="D202" s="47">
        <f t="shared" si="198"/>
        <v>200</v>
      </c>
      <c r="E202" s="47">
        <f t="shared" si="198"/>
        <v>0</v>
      </c>
      <c r="F202" s="47">
        <f t="shared" si="198"/>
        <v>200</v>
      </c>
      <c r="G202" s="47">
        <f t="shared" si="198"/>
        <v>0</v>
      </c>
      <c r="H202" s="47">
        <f t="shared" si="198"/>
        <v>200</v>
      </c>
    </row>
    <row r="203" spans="1:10" x14ac:dyDescent="0.25">
      <c r="A203" s="128" t="s">
        <v>6</v>
      </c>
      <c r="B203" s="90" t="s">
        <v>247</v>
      </c>
      <c r="C203" s="91" t="s">
        <v>30</v>
      </c>
      <c r="D203" s="67">
        <f>D204</f>
        <v>200</v>
      </c>
      <c r="E203" s="67">
        <f t="shared" si="198"/>
        <v>0</v>
      </c>
      <c r="F203" s="67">
        <f t="shared" si="198"/>
        <v>200</v>
      </c>
      <c r="G203" s="67">
        <f t="shared" si="198"/>
        <v>0</v>
      </c>
      <c r="H203" s="67">
        <f t="shared" si="198"/>
        <v>200</v>
      </c>
    </row>
    <row r="204" spans="1:10" x14ac:dyDescent="0.25">
      <c r="A204" s="132" t="s">
        <v>9</v>
      </c>
      <c r="B204" s="92" t="s">
        <v>43</v>
      </c>
      <c r="C204" s="93" t="s">
        <v>44</v>
      </c>
      <c r="D204" s="50">
        <f t="shared" si="198"/>
        <v>200</v>
      </c>
      <c r="E204" s="50">
        <f t="shared" si="198"/>
        <v>0</v>
      </c>
      <c r="F204" s="50">
        <f t="shared" si="198"/>
        <v>200</v>
      </c>
      <c r="G204" s="50">
        <f t="shared" si="198"/>
        <v>0</v>
      </c>
      <c r="H204" s="50">
        <f t="shared" si="198"/>
        <v>200</v>
      </c>
    </row>
    <row r="205" spans="1:10" x14ac:dyDescent="0.25">
      <c r="A205" s="133" t="s">
        <v>0</v>
      </c>
      <c r="B205" s="94" t="s">
        <v>65</v>
      </c>
      <c r="C205" s="95" t="s">
        <v>66</v>
      </c>
      <c r="D205" s="51">
        <f t="shared" si="198"/>
        <v>200</v>
      </c>
      <c r="E205" s="51">
        <f t="shared" si="198"/>
        <v>0</v>
      </c>
      <c r="F205" s="51">
        <f t="shared" si="198"/>
        <v>200</v>
      </c>
      <c r="G205" s="51">
        <f t="shared" si="198"/>
        <v>0</v>
      </c>
      <c r="H205" s="51">
        <f t="shared" si="198"/>
        <v>200</v>
      </c>
    </row>
    <row r="206" spans="1:10" ht="21" customHeight="1" x14ac:dyDescent="0.25">
      <c r="A206" s="78" t="s">
        <v>296</v>
      </c>
      <c r="B206" s="79" t="s">
        <v>65</v>
      </c>
      <c r="C206" s="38" t="s">
        <v>135</v>
      </c>
      <c r="D206" s="29">
        <v>200</v>
      </c>
      <c r="E206" s="29">
        <v>0</v>
      </c>
      <c r="F206" s="29">
        <f t="shared" ref="F206" si="199">D206+E206</f>
        <v>200</v>
      </c>
      <c r="G206" s="29">
        <v>0</v>
      </c>
      <c r="H206" s="29">
        <f t="shared" ref="H206" si="200">F206+G206</f>
        <v>200</v>
      </c>
    </row>
    <row r="207" spans="1:10" ht="22.5" x14ac:dyDescent="0.25">
      <c r="A207" s="125" t="s">
        <v>54</v>
      </c>
      <c r="B207" s="126" t="s">
        <v>151</v>
      </c>
      <c r="C207" s="42" t="s">
        <v>184</v>
      </c>
      <c r="D207" s="46">
        <f>D208+D213</f>
        <v>688</v>
      </c>
      <c r="E207" s="46">
        <f>E208+E213</f>
        <v>1</v>
      </c>
      <c r="F207" s="46">
        <f>F208+F213</f>
        <v>689</v>
      </c>
      <c r="G207" s="46">
        <f>G208+G213</f>
        <v>0</v>
      </c>
      <c r="H207" s="46">
        <f>H208+H213</f>
        <v>689</v>
      </c>
    </row>
    <row r="208" spans="1:10" x14ac:dyDescent="0.25">
      <c r="A208" s="127" t="s">
        <v>6</v>
      </c>
      <c r="B208" s="87" t="s">
        <v>55</v>
      </c>
      <c r="C208" s="88" t="s">
        <v>187</v>
      </c>
      <c r="D208" s="47">
        <f>D209</f>
        <v>5</v>
      </c>
      <c r="E208" s="47">
        <f t="shared" ref="E208:H211" si="201">E209</f>
        <v>0</v>
      </c>
      <c r="F208" s="47">
        <f t="shared" si="201"/>
        <v>5</v>
      </c>
      <c r="G208" s="47">
        <f t="shared" si="201"/>
        <v>0</v>
      </c>
      <c r="H208" s="47">
        <f t="shared" si="201"/>
        <v>5</v>
      </c>
    </row>
    <row r="209" spans="1:8" x14ac:dyDescent="0.25">
      <c r="A209" s="128" t="s">
        <v>6</v>
      </c>
      <c r="B209" s="90" t="s">
        <v>57</v>
      </c>
      <c r="C209" s="91" t="s">
        <v>187</v>
      </c>
      <c r="D209" s="67">
        <f>D210</f>
        <v>5</v>
      </c>
      <c r="E209" s="67">
        <f t="shared" si="201"/>
        <v>0</v>
      </c>
      <c r="F209" s="67">
        <f t="shared" si="201"/>
        <v>5</v>
      </c>
      <c r="G209" s="67">
        <f t="shared" si="201"/>
        <v>0</v>
      </c>
      <c r="H209" s="67">
        <f t="shared" si="201"/>
        <v>5</v>
      </c>
    </row>
    <row r="210" spans="1:8" x14ac:dyDescent="0.25">
      <c r="A210" s="132" t="s">
        <v>9</v>
      </c>
      <c r="B210" s="92" t="s">
        <v>43</v>
      </c>
      <c r="C210" s="93" t="s">
        <v>44</v>
      </c>
      <c r="D210" s="50">
        <f>D211</f>
        <v>5</v>
      </c>
      <c r="E210" s="50">
        <f t="shared" si="201"/>
        <v>0</v>
      </c>
      <c r="F210" s="50">
        <f t="shared" si="201"/>
        <v>5</v>
      </c>
      <c r="G210" s="50">
        <f t="shared" si="201"/>
        <v>0</v>
      </c>
      <c r="H210" s="50">
        <f t="shared" si="201"/>
        <v>5</v>
      </c>
    </row>
    <row r="211" spans="1:8" x14ac:dyDescent="0.25">
      <c r="A211" s="133" t="s">
        <v>0</v>
      </c>
      <c r="B211" s="94">
        <v>381</v>
      </c>
      <c r="C211" s="95" t="s">
        <v>62</v>
      </c>
      <c r="D211" s="51">
        <f>D212</f>
        <v>5</v>
      </c>
      <c r="E211" s="51">
        <f t="shared" si="201"/>
        <v>0</v>
      </c>
      <c r="F211" s="51">
        <f t="shared" si="201"/>
        <v>5</v>
      </c>
      <c r="G211" s="51">
        <f t="shared" si="201"/>
        <v>0</v>
      </c>
      <c r="H211" s="51">
        <f t="shared" si="201"/>
        <v>5</v>
      </c>
    </row>
    <row r="212" spans="1:8" x14ac:dyDescent="0.25">
      <c r="A212" s="78" t="s">
        <v>298</v>
      </c>
      <c r="B212" s="79">
        <v>381</v>
      </c>
      <c r="C212" s="38" t="s">
        <v>167</v>
      </c>
      <c r="D212" s="29">
        <v>5</v>
      </c>
      <c r="E212" s="29">
        <v>0</v>
      </c>
      <c r="F212" s="29">
        <f t="shared" ref="F212" si="202">D212+E212</f>
        <v>5</v>
      </c>
      <c r="G212" s="29">
        <v>0</v>
      </c>
      <c r="H212" s="29">
        <f t="shared" ref="H212" si="203">F212+G212</f>
        <v>5</v>
      </c>
    </row>
    <row r="213" spans="1:8" ht="16.5" customHeight="1" x14ac:dyDescent="0.25">
      <c r="A213" s="142" t="s">
        <v>6</v>
      </c>
      <c r="B213" s="105" t="s">
        <v>240</v>
      </c>
      <c r="C213" s="106" t="s">
        <v>299</v>
      </c>
      <c r="D213" s="68">
        <f>D214</f>
        <v>683</v>
      </c>
      <c r="E213" s="68">
        <f t="shared" ref="E213:H213" si="204">E214</f>
        <v>1</v>
      </c>
      <c r="F213" s="68">
        <f t="shared" si="204"/>
        <v>684</v>
      </c>
      <c r="G213" s="68">
        <f t="shared" si="204"/>
        <v>0</v>
      </c>
      <c r="H213" s="68">
        <f t="shared" si="204"/>
        <v>684</v>
      </c>
    </row>
    <row r="214" spans="1:8" x14ac:dyDescent="0.25">
      <c r="A214" s="78" t="s">
        <v>300</v>
      </c>
      <c r="B214" s="79">
        <v>381</v>
      </c>
      <c r="C214" s="38" t="s">
        <v>167</v>
      </c>
      <c r="D214" s="29">
        <v>683</v>
      </c>
      <c r="E214" s="29">
        <v>1</v>
      </c>
      <c r="F214" s="29">
        <f t="shared" ref="F214" si="205">D214+E214</f>
        <v>684</v>
      </c>
      <c r="G214" s="29">
        <v>0</v>
      </c>
      <c r="H214" s="29">
        <f t="shared" ref="H214" si="206">F214+G214</f>
        <v>684</v>
      </c>
    </row>
    <row r="215" spans="1:8" x14ac:dyDescent="0.25">
      <c r="A215" s="125" t="s">
        <v>54</v>
      </c>
      <c r="B215" s="126" t="s">
        <v>303</v>
      </c>
      <c r="C215" s="42" t="s">
        <v>169</v>
      </c>
      <c r="D215" s="46">
        <f>D216</f>
        <v>47960</v>
      </c>
      <c r="E215" s="46">
        <v>0</v>
      </c>
      <c r="F215" s="46">
        <v>47960</v>
      </c>
      <c r="G215" s="46">
        <f t="shared" ref="D215:H225" si="207">G216</f>
        <v>0</v>
      </c>
      <c r="H215" s="46">
        <v>47960</v>
      </c>
    </row>
    <row r="216" spans="1:8" x14ac:dyDescent="0.25">
      <c r="A216" s="127" t="s">
        <v>6</v>
      </c>
      <c r="B216" s="87" t="s">
        <v>27</v>
      </c>
      <c r="C216" s="88" t="s">
        <v>18</v>
      </c>
      <c r="D216" s="47">
        <f t="shared" si="207"/>
        <v>47960</v>
      </c>
      <c r="E216" s="47">
        <f t="shared" si="207"/>
        <v>0</v>
      </c>
      <c r="F216" s="47">
        <f t="shared" si="207"/>
        <v>47960</v>
      </c>
      <c r="G216" s="47">
        <f t="shared" si="207"/>
        <v>0</v>
      </c>
      <c r="H216" s="47">
        <f t="shared" si="207"/>
        <v>47960</v>
      </c>
    </row>
    <row r="217" spans="1:8" x14ac:dyDescent="0.25">
      <c r="A217" s="128" t="s">
        <v>6</v>
      </c>
      <c r="B217" s="90" t="s">
        <v>240</v>
      </c>
      <c r="C217" s="91" t="s">
        <v>19</v>
      </c>
      <c r="D217" s="67">
        <f>D218</f>
        <v>47960</v>
      </c>
      <c r="E217" s="67">
        <f t="shared" si="207"/>
        <v>0</v>
      </c>
      <c r="F217" s="67">
        <f t="shared" si="207"/>
        <v>47960</v>
      </c>
      <c r="G217" s="67">
        <f t="shared" si="207"/>
        <v>0</v>
      </c>
      <c r="H217" s="67">
        <f t="shared" si="207"/>
        <v>47960</v>
      </c>
    </row>
    <row r="218" spans="1:8" x14ac:dyDescent="0.25">
      <c r="A218" s="132" t="s">
        <v>9</v>
      </c>
      <c r="B218" s="92" t="s">
        <v>43</v>
      </c>
      <c r="C218" s="93" t="s">
        <v>44</v>
      </c>
      <c r="D218" s="50">
        <f t="shared" si="207"/>
        <v>47960</v>
      </c>
      <c r="E218" s="50">
        <f t="shared" si="207"/>
        <v>0</v>
      </c>
      <c r="F218" s="50">
        <f t="shared" si="207"/>
        <v>47960</v>
      </c>
      <c r="G218" s="50">
        <f t="shared" si="207"/>
        <v>0</v>
      </c>
      <c r="H218" s="50">
        <f t="shared" si="207"/>
        <v>47960</v>
      </c>
    </row>
    <row r="219" spans="1:8" x14ac:dyDescent="0.25">
      <c r="A219" s="133" t="s">
        <v>0</v>
      </c>
      <c r="B219" s="94" t="s">
        <v>61</v>
      </c>
      <c r="C219" s="95" t="s">
        <v>62</v>
      </c>
      <c r="D219" s="51">
        <f>D220</f>
        <v>47960</v>
      </c>
      <c r="E219" s="51">
        <f t="shared" si="207"/>
        <v>0</v>
      </c>
      <c r="F219" s="51">
        <f t="shared" si="207"/>
        <v>47960</v>
      </c>
      <c r="G219" s="51">
        <f t="shared" si="207"/>
        <v>0</v>
      </c>
      <c r="H219" s="51">
        <f t="shared" si="207"/>
        <v>47960</v>
      </c>
    </row>
    <row r="220" spans="1:8" x14ac:dyDescent="0.25">
      <c r="A220" s="78" t="s">
        <v>302</v>
      </c>
      <c r="B220" s="79" t="s">
        <v>61</v>
      </c>
      <c r="C220" s="38" t="s">
        <v>120</v>
      </c>
      <c r="D220" s="29">
        <v>47960</v>
      </c>
      <c r="E220" s="29">
        <v>0</v>
      </c>
      <c r="F220" s="29">
        <f t="shared" ref="F220" si="208">D220+E220</f>
        <v>47960</v>
      </c>
      <c r="G220" s="29">
        <v>0</v>
      </c>
      <c r="H220" s="29">
        <f t="shared" ref="H220" si="209">F220+G220</f>
        <v>47960</v>
      </c>
    </row>
    <row r="221" spans="1:8" x14ac:dyDescent="0.25">
      <c r="A221" s="125" t="s">
        <v>54</v>
      </c>
      <c r="B221" s="126" t="s">
        <v>303</v>
      </c>
      <c r="C221" s="42" t="s">
        <v>304</v>
      </c>
      <c r="D221" s="46">
        <f>D222</f>
        <v>33616</v>
      </c>
      <c r="E221" s="46">
        <f t="shared" si="207"/>
        <v>0</v>
      </c>
      <c r="F221" s="46">
        <f t="shared" si="207"/>
        <v>33616</v>
      </c>
      <c r="G221" s="46">
        <f t="shared" si="207"/>
        <v>0</v>
      </c>
      <c r="H221" s="46">
        <f t="shared" si="207"/>
        <v>33616</v>
      </c>
    </row>
    <row r="222" spans="1:8" x14ac:dyDescent="0.25">
      <c r="A222" s="127" t="s">
        <v>6</v>
      </c>
      <c r="B222" s="87" t="s">
        <v>27</v>
      </c>
      <c r="C222" s="88" t="s">
        <v>18</v>
      </c>
      <c r="D222" s="47">
        <f t="shared" si="207"/>
        <v>33616</v>
      </c>
      <c r="E222" s="47">
        <f t="shared" si="207"/>
        <v>0</v>
      </c>
      <c r="F222" s="47">
        <f t="shared" si="207"/>
        <v>33616</v>
      </c>
      <c r="G222" s="47">
        <f t="shared" si="207"/>
        <v>0</v>
      </c>
      <c r="H222" s="47">
        <f t="shared" si="207"/>
        <v>33616</v>
      </c>
    </row>
    <row r="223" spans="1:8" x14ac:dyDescent="0.25">
      <c r="A223" s="128" t="s">
        <v>6</v>
      </c>
      <c r="B223" s="90" t="s">
        <v>240</v>
      </c>
      <c r="C223" s="91" t="s">
        <v>19</v>
      </c>
      <c r="D223" s="67">
        <f>D224</f>
        <v>33616</v>
      </c>
      <c r="E223" s="67">
        <f t="shared" si="207"/>
        <v>0</v>
      </c>
      <c r="F223" s="67">
        <f t="shared" si="207"/>
        <v>33616</v>
      </c>
      <c r="G223" s="67">
        <f t="shared" si="207"/>
        <v>0</v>
      </c>
      <c r="H223" s="67">
        <f t="shared" si="207"/>
        <v>33616</v>
      </c>
    </row>
    <row r="224" spans="1:8" x14ac:dyDescent="0.25">
      <c r="A224" s="132" t="s">
        <v>9</v>
      </c>
      <c r="B224" s="92" t="s">
        <v>43</v>
      </c>
      <c r="C224" s="93" t="s">
        <v>44</v>
      </c>
      <c r="D224" s="50">
        <f t="shared" si="207"/>
        <v>33616</v>
      </c>
      <c r="E224" s="50">
        <f t="shared" si="207"/>
        <v>0</v>
      </c>
      <c r="F224" s="50">
        <f t="shared" si="207"/>
        <v>33616</v>
      </c>
      <c r="G224" s="50">
        <f t="shared" si="207"/>
        <v>0</v>
      </c>
      <c r="H224" s="50">
        <f t="shared" si="207"/>
        <v>33616</v>
      </c>
    </row>
    <row r="225" spans="1:8" x14ac:dyDescent="0.25">
      <c r="A225" s="133" t="s">
        <v>0</v>
      </c>
      <c r="B225" s="94" t="s">
        <v>61</v>
      </c>
      <c r="C225" s="95" t="s">
        <v>62</v>
      </c>
      <c r="D225" s="51">
        <f t="shared" si="207"/>
        <v>33616</v>
      </c>
      <c r="E225" s="51">
        <f t="shared" si="207"/>
        <v>0</v>
      </c>
      <c r="F225" s="51">
        <f t="shared" si="207"/>
        <v>33616</v>
      </c>
      <c r="G225" s="51">
        <f t="shared" si="207"/>
        <v>0</v>
      </c>
      <c r="H225" s="51">
        <f t="shared" si="207"/>
        <v>33616</v>
      </c>
    </row>
    <row r="226" spans="1:8" x14ac:dyDescent="0.25">
      <c r="A226" s="78" t="s">
        <v>305</v>
      </c>
      <c r="B226" s="79" t="s">
        <v>61</v>
      </c>
      <c r="C226" s="38" t="s">
        <v>120</v>
      </c>
      <c r="D226" s="29">
        <v>33616</v>
      </c>
      <c r="E226" s="29">
        <v>0</v>
      </c>
      <c r="F226" s="29">
        <f t="shared" ref="F226" si="210">D226+E226</f>
        <v>33616</v>
      </c>
      <c r="G226" s="29">
        <v>0</v>
      </c>
      <c r="H226" s="29">
        <f t="shared" ref="H226" si="211">F226+G226</f>
        <v>33616</v>
      </c>
    </row>
    <row r="227" spans="1:8" x14ac:dyDescent="0.25">
      <c r="A227" s="125" t="s">
        <v>79</v>
      </c>
      <c r="B227" s="126" t="s">
        <v>168</v>
      </c>
      <c r="C227" s="42" t="s">
        <v>319</v>
      </c>
      <c r="D227" s="46">
        <f>D228+D234+D231</f>
        <v>3326</v>
      </c>
      <c r="E227" s="46">
        <f t="shared" ref="E227:H227" si="212">E228+E234+E231</f>
        <v>-13.329999999999984</v>
      </c>
      <c r="F227" s="46">
        <f t="shared" si="212"/>
        <v>3312.67</v>
      </c>
      <c r="G227" s="46">
        <f t="shared" si="212"/>
        <v>0</v>
      </c>
      <c r="H227" s="46">
        <f t="shared" si="212"/>
        <v>3312.67</v>
      </c>
    </row>
    <row r="228" spans="1:8" x14ac:dyDescent="0.25">
      <c r="A228" s="128" t="s">
        <v>6</v>
      </c>
      <c r="B228" s="90" t="s">
        <v>29</v>
      </c>
      <c r="C228" s="91" t="s">
        <v>309</v>
      </c>
      <c r="D228" s="67">
        <f>SUM(D229:D230)</f>
        <v>383</v>
      </c>
      <c r="E228" s="67">
        <f t="shared" ref="E228:H228" si="213">SUM(E229:E230)</f>
        <v>-383</v>
      </c>
      <c r="F228" s="67">
        <f t="shared" si="213"/>
        <v>0</v>
      </c>
      <c r="G228" s="67">
        <f t="shared" si="213"/>
        <v>0</v>
      </c>
      <c r="H228" s="67">
        <f t="shared" si="213"/>
        <v>0</v>
      </c>
    </row>
    <row r="229" spans="1:8" ht="17.25" customHeight="1" x14ac:dyDescent="0.25">
      <c r="A229" s="78" t="s">
        <v>306</v>
      </c>
      <c r="B229" s="79" t="s">
        <v>61</v>
      </c>
      <c r="C229" s="38" t="s">
        <v>456</v>
      </c>
      <c r="D229" s="29">
        <v>148</v>
      </c>
      <c r="E229" s="29">
        <v>-148</v>
      </c>
      <c r="F229" s="29">
        <f t="shared" ref="F229:F230" si="214">D229+E229</f>
        <v>0</v>
      </c>
      <c r="G229" s="29">
        <v>0</v>
      </c>
      <c r="H229" s="29">
        <f t="shared" ref="H229:H230" si="215">F229+G229</f>
        <v>0</v>
      </c>
    </row>
    <row r="230" spans="1:8" ht="15.75" customHeight="1" x14ac:dyDescent="0.25">
      <c r="A230" s="78" t="s">
        <v>307</v>
      </c>
      <c r="B230" s="79">
        <v>322</v>
      </c>
      <c r="C230" s="38" t="s">
        <v>457</v>
      </c>
      <c r="D230" s="29">
        <v>235</v>
      </c>
      <c r="E230" s="29">
        <v>-235</v>
      </c>
      <c r="F230" s="29">
        <f t="shared" si="214"/>
        <v>0</v>
      </c>
      <c r="G230" s="29">
        <v>0</v>
      </c>
      <c r="H230" s="29">
        <f t="shared" si="215"/>
        <v>0</v>
      </c>
    </row>
    <row r="231" spans="1:8" ht="15.75" customHeight="1" x14ac:dyDescent="0.25">
      <c r="A231" s="128" t="s">
        <v>6</v>
      </c>
      <c r="B231" s="90" t="s">
        <v>308</v>
      </c>
      <c r="C231" s="91" t="s">
        <v>310</v>
      </c>
      <c r="D231" s="67">
        <f>SUM(D232:D233)</f>
        <v>0</v>
      </c>
      <c r="E231" s="67">
        <f t="shared" ref="E231:H231" si="216">SUM(E232:E233)</f>
        <v>369.67</v>
      </c>
      <c r="F231" s="67">
        <f t="shared" si="216"/>
        <v>369.67</v>
      </c>
      <c r="G231" s="67">
        <f t="shared" si="216"/>
        <v>0</v>
      </c>
      <c r="H231" s="67">
        <f t="shared" si="216"/>
        <v>369.67</v>
      </c>
    </row>
    <row r="232" spans="1:8" ht="15.75" customHeight="1" x14ac:dyDescent="0.25">
      <c r="A232" s="78" t="s">
        <v>312</v>
      </c>
      <c r="B232" s="79" t="s">
        <v>61</v>
      </c>
      <c r="C232" s="38" t="s">
        <v>457</v>
      </c>
      <c r="D232" s="29">
        <v>0</v>
      </c>
      <c r="E232" s="29">
        <v>269.68</v>
      </c>
      <c r="F232" s="29">
        <f t="shared" ref="F232:F233" si="217">D232+E232</f>
        <v>269.68</v>
      </c>
      <c r="G232" s="29">
        <v>0</v>
      </c>
      <c r="H232" s="29">
        <f t="shared" ref="H232:H233" si="218">F232+G232</f>
        <v>269.68</v>
      </c>
    </row>
    <row r="233" spans="1:8" ht="15.75" customHeight="1" x14ac:dyDescent="0.25">
      <c r="A233" s="78" t="s">
        <v>311</v>
      </c>
      <c r="B233" s="79">
        <v>322</v>
      </c>
      <c r="C233" s="38" t="s">
        <v>456</v>
      </c>
      <c r="D233" s="29">
        <v>0</v>
      </c>
      <c r="E233" s="29">
        <v>99.99</v>
      </c>
      <c r="F233" s="29">
        <f t="shared" si="217"/>
        <v>99.99</v>
      </c>
      <c r="G233" s="29">
        <v>0</v>
      </c>
      <c r="H233" s="29">
        <f t="shared" si="218"/>
        <v>99.99</v>
      </c>
    </row>
    <row r="234" spans="1:8" x14ac:dyDescent="0.25">
      <c r="A234" s="127" t="s">
        <v>6</v>
      </c>
      <c r="B234" s="87" t="s">
        <v>27</v>
      </c>
      <c r="C234" s="88" t="s">
        <v>18</v>
      </c>
      <c r="D234" s="47">
        <f>D235</f>
        <v>2943</v>
      </c>
      <c r="E234" s="47">
        <f t="shared" ref="E234:H235" si="219">E235</f>
        <v>0</v>
      </c>
      <c r="F234" s="47">
        <f t="shared" si="219"/>
        <v>2943</v>
      </c>
      <c r="G234" s="47">
        <f t="shared" si="219"/>
        <v>0</v>
      </c>
      <c r="H234" s="47">
        <f t="shared" si="219"/>
        <v>2943</v>
      </c>
    </row>
    <row r="235" spans="1:8" x14ac:dyDescent="0.25">
      <c r="A235" s="128" t="s">
        <v>6</v>
      </c>
      <c r="B235" s="90" t="s">
        <v>313</v>
      </c>
      <c r="C235" s="91" t="s">
        <v>314</v>
      </c>
      <c r="D235" s="67">
        <f>D236</f>
        <v>2943</v>
      </c>
      <c r="E235" s="67">
        <f t="shared" si="219"/>
        <v>0</v>
      </c>
      <c r="F235" s="67">
        <f t="shared" si="219"/>
        <v>2943</v>
      </c>
      <c r="G235" s="67">
        <f t="shared" si="219"/>
        <v>0</v>
      </c>
      <c r="H235" s="67">
        <f t="shared" si="219"/>
        <v>2943</v>
      </c>
    </row>
    <row r="236" spans="1:8" x14ac:dyDescent="0.25">
      <c r="A236" s="132" t="s">
        <v>9</v>
      </c>
      <c r="B236" s="92" t="s">
        <v>43</v>
      </c>
      <c r="C236" s="93" t="s">
        <v>44</v>
      </c>
      <c r="D236" s="50">
        <f>D237</f>
        <v>2943</v>
      </c>
      <c r="E236" s="50">
        <f>E237</f>
        <v>0</v>
      </c>
      <c r="F236" s="50">
        <f>F237</f>
        <v>2943</v>
      </c>
      <c r="G236" s="50">
        <f>G237</f>
        <v>0</v>
      </c>
      <c r="H236" s="50">
        <f>H237</f>
        <v>2943</v>
      </c>
    </row>
    <row r="237" spans="1:8" x14ac:dyDescent="0.25">
      <c r="A237" s="133" t="s">
        <v>0</v>
      </c>
      <c r="B237" s="94" t="s">
        <v>61</v>
      </c>
      <c r="C237" s="95" t="s">
        <v>62</v>
      </c>
      <c r="D237" s="51">
        <f>SUM(D238:D241)</f>
        <v>2943</v>
      </c>
      <c r="E237" s="51">
        <f t="shared" ref="E237:H237" si="220">SUM(E238:E241)</f>
        <v>0</v>
      </c>
      <c r="F237" s="51">
        <f t="shared" si="220"/>
        <v>2943</v>
      </c>
      <c r="G237" s="51">
        <f t="shared" si="220"/>
        <v>0</v>
      </c>
      <c r="H237" s="51">
        <f t="shared" si="220"/>
        <v>2943</v>
      </c>
    </row>
    <row r="238" spans="1:8" ht="22.5" x14ac:dyDescent="0.25">
      <c r="A238" s="143" t="s">
        <v>315</v>
      </c>
      <c r="B238" s="79">
        <v>322</v>
      </c>
      <c r="C238" s="38" t="s">
        <v>456</v>
      </c>
      <c r="D238" s="29">
        <v>1135</v>
      </c>
      <c r="E238" s="29">
        <v>0</v>
      </c>
      <c r="F238" s="29">
        <f t="shared" ref="F238:F241" si="221">D238+E238</f>
        <v>1135</v>
      </c>
      <c r="G238" s="29">
        <v>0</v>
      </c>
      <c r="H238" s="29">
        <f t="shared" ref="H238:H241" si="222">F238+G238</f>
        <v>1135</v>
      </c>
    </row>
    <row r="239" spans="1:8" x14ac:dyDescent="0.25">
      <c r="A239" s="143" t="s">
        <v>316</v>
      </c>
      <c r="B239" s="79">
        <v>322</v>
      </c>
      <c r="C239" s="38" t="s">
        <v>457</v>
      </c>
      <c r="D239" s="29">
        <v>1808</v>
      </c>
      <c r="E239" s="29">
        <v>0</v>
      </c>
      <c r="F239" s="29">
        <f t="shared" si="221"/>
        <v>1808</v>
      </c>
      <c r="G239" s="29">
        <v>0</v>
      </c>
      <c r="H239" s="29">
        <f t="shared" si="222"/>
        <v>1808</v>
      </c>
    </row>
    <row r="240" spans="1:8" ht="22.5" x14ac:dyDescent="0.25">
      <c r="A240" s="143" t="s">
        <v>317</v>
      </c>
      <c r="B240" s="79">
        <v>322</v>
      </c>
      <c r="C240" s="38" t="s">
        <v>458</v>
      </c>
      <c r="D240" s="29">
        <v>0</v>
      </c>
      <c r="E240" s="29">
        <v>0</v>
      </c>
      <c r="F240" s="29">
        <f t="shared" si="221"/>
        <v>0</v>
      </c>
      <c r="G240" s="29">
        <v>0</v>
      </c>
      <c r="H240" s="29">
        <f t="shared" si="222"/>
        <v>0</v>
      </c>
    </row>
    <row r="241" spans="1:8" ht="22.5" x14ac:dyDescent="0.25">
      <c r="A241" s="143" t="s">
        <v>318</v>
      </c>
      <c r="B241" s="79">
        <v>322</v>
      </c>
      <c r="C241" s="38" t="s">
        <v>459</v>
      </c>
      <c r="D241" s="29">
        <v>0</v>
      </c>
      <c r="E241" s="29">
        <v>0</v>
      </c>
      <c r="F241" s="29">
        <f t="shared" si="221"/>
        <v>0</v>
      </c>
      <c r="G241" s="29">
        <v>0</v>
      </c>
      <c r="H241" s="29">
        <f t="shared" si="222"/>
        <v>0</v>
      </c>
    </row>
    <row r="242" spans="1:8" x14ac:dyDescent="0.25">
      <c r="A242" s="125" t="s">
        <v>79</v>
      </c>
      <c r="B242" s="126" t="s">
        <v>320</v>
      </c>
      <c r="C242" s="42" t="s">
        <v>163</v>
      </c>
      <c r="D242" s="46">
        <f>D243+D273+D261</f>
        <v>65389</v>
      </c>
      <c r="E242" s="46">
        <f t="shared" ref="E242:H242" si="223">E243+E273+E261</f>
        <v>0</v>
      </c>
      <c r="F242" s="46">
        <f t="shared" si="223"/>
        <v>65389</v>
      </c>
      <c r="G242" s="46">
        <f t="shared" si="223"/>
        <v>0</v>
      </c>
      <c r="H242" s="46">
        <f t="shared" si="223"/>
        <v>65389</v>
      </c>
    </row>
    <row r="243" spans="1:8" x14ac:dyDescent="0.25">
      <c r="A243" s="127" t="s">
        <v>6</v>
      </c>
      <c r="B243" s="87" t="s">
        <v>55</v>
      </c>
      <c r="C243" s="88" t="s">
        <v>56</v>
      </c>
      <c r="D243" s="47">
        <f>D244</f>
        <v>15206</v>
      </c>
      <c r="E243" s="47">
        <f t="shared" ref="E243:H244" si="224">E244</f>
        <v>0</v>
      </c>
      <c r="F243" s="47">
        <f t="shared" si="224"/>
        <v>15206</v>
      </c>
      <c r="G243" s="47">
        <f t="shared" si="224"/>
        <v>0</v>
      </c>
      <c r="H243" s="47">
        <f t="shared" si="224"/>
        <v>15206</v>
      </c>
    </row>
    <row r="244" spans="1:8" x14ac:dyDescent="0.25">
      <c r="A244" s="128" t="s">
        <v>6</v>
      </c>
      <c r="B244" s="90" t="s">
        <v>57</v>
      </c>
      <c r="C244" s="91" t="s">
        <v>58</v>
      </c>
      <c r="D244" s="67">
        <f>D245</f>
        <v>15206</v>
      </c>
      <c r="E244" s="67">
        <f t="shared" si="224"/>
        <v>0</v>
      </c>
      <c r="F244" s="67">
        <f t="shared" si="224"/>
        <v>15206</v>
      </c>
      <c r="G244" s="67">
        <f t="shared" si="224"/>
        <v>0</v>
      </c>
      <c r="H244" s="67">
        <f t="shared" si="224"/>
        <v>15206</v>
      </c>
    </row>
    <row r="245" spans="1:8" x14ac:dyDescent="0.25">
      <c r="A245" s="132" t="s">
        <v>9</v>
      </c>
      <c r="B245" s="92" t="s">
        <v>43</v>
      </c>
      <c r="C245" s="93" t="s">
        <v>44</v>
      </c>
      <c r="D245" s="50">
        <f>D246+D251+D259+D254+D257</f>
        <v>15206</v>
      </c>
      <c r="E245" s="50">
        <f t="shared" ref="E245:H245" si="225">E246+E251+E259+E254+E257</f>
        <v>0</v>
      </c>
      <c r="F245" s="50">
        <f t="shared" si="225"/>
        <v>15206</v>
      </c>
      <c r="G245" s="50">
        <f t="shared" si="225"/>
        <v>0</v>
      </c>
      <c r="H245" s="50">
        <f t="shared" si="225"/>
        <v>15206</v>
      </c>
    </row>
    <row r="246" spans="1:8" x14ac:dyDescent="0.25">
      <c r="A246" s="133" t="s">
        <v>0</v>
      </c>
      <c r="B246" s="94" t="s">
        <v>67</v>
      </c>
      <c r="C246" s="95" t="s">
        <v>68</v>
      </c>
      <c r="D246" s="51">
        <f>SUM(D247:D250)</f>
        <v>12771</v>
      </c>
      <c r="E246" s="51">
        <f t="shared" ref="E246:H246" si="226">SUM(E247:E250)</f>
        <v>0</v>
      </c>
      <c r="F246" s="51">
        <f t="shared" si="226"/>
        <v>12771</v>
      </c>
      <c r="G246" s="51">
        <f t="shared" si="226"/>
        <v>0</v>
      </c>
      <c r="H246" s="51">
        <f t="shared" si="226"/>
        <v>12771</v>
      </c>
    </row>
    <row r="247" spans="1:8" x14ac:dyDescent="0.25">
      <c r="A247" s="78" t="s">
        <v>324</v>
      </c>
      <c r="B247" s="79" t="s">
        <v>67</v>
      </c>
      <c r="C247" s="38" t="s">
        <v>329</v>
      </c>
      <c r="D247" s="29">
        <v>0</v>
      </c>
      <c r="E247" s="29">
        <v>0</v>
      </c>
      <c r="F247" s="29">
        <f t="shared" ref="F247:F250" si="227">D247+E247</f>
        <v>0</v>
      </c>
      <c r="G247" s="29">
        <v>0</v>
      </c>
      <c r="H247" s="29">
        <f t="shared" ref="H247:H248" si="228">F247+G247</f>
        <v>0</v>
      </c>
    </row>
    <row r="248" spans="1:8" x14ac:dyDescent="0.25">
      <c r="A248" s="78" t="s">
        <v>325</v>
      </c>
      <c r="B248" s="79" t="s">
        <v>67</v>
      </c>
      <c r="C248" s="38" t="s">
        <v>92</v>
      </c>
      <c r="D248" s="29">
        <v>11631</v>
      </c>
      <c r="E248" s="29">
        <v>0</v>
      </c>
      <c r="F248" s="29">
        <f t="shared" si="227"/>
        <v>11631</v>
      </c>
      <c r="G248" s="29">
        <v>0</v>
      </c>
      <c r="H248" s="29">
        <f t="shared" si="228"/>
        <v>11631</v>
      </c>
    </row>
    <row r="249" spans="1:8" x14ac:dyDescent="0.25">
      <c r="A249" s="78" t="s">
        <v>327</v>
      </c>
      <c r="B249" s="79">
        <v>312</v>
      </c>
      <c r="C249" s="38" t="s">
        <v>72</v>
      </c>
      <c r="D249" s="29">
        <v>1140</v>
      </c>
      <c r="E249" s="29">
        <v>0</v>
      </c>
      <c r="F249" s="29">
        <f t="shared" si="227"/>
        <v>1140</v>
      </c>
      <c r="G249" s="29">
        <v>0</v>
      </c>
      <c r="H249" s="29">
        <f>F249+G249</f>
        <v>1140</v>
      </c>
    </row>
    <row r="250" spans="1:8" x14ac:dyDescent="0.25">
      <c r="A250" s="78" t="s">
        <v>326</v>
      </c>
      <c r="B250" s="79">
        <v>312</v>
      </c>
      <c r="C250" s="38" t="s">
        <v>328</v>
      </c>
      <c r="D250" s="29">
        <v>0</v>
      </c>
      <c r="E250" s="29">
        <v>0</v>
      </c>
      <c r="F250" s="29">
        <f t="shared" si="227"/>
        <v>0</v>
      </c>
      <c r="G250" s="29">
        <v>0</v>
      </c>
      <c r="H250" s="29">
        <f>F250+G250</f>
        <v>0</v>
      </c>
    </row>
    <row r="251" spans="1:8" x14ac:dyDescent="0.25">
      <c r="A251" s="133"/>
      <c r="B251" s="94" t="s">
        <v>69</v>
      </c>
      <c r="C251" s="95" t="s">
        <v>70</v>
      </c>
      <c r="D251" s="51">
        <f>D252+D253</f>
        <v>1920</v>
      </c>
      <c r="E251" s="51">
        <f t="shared" ref="E251:H251" si="229">E252+E253</f>
        <v>0</v>
      </c>
      <c r="F251" s="51">
        <f t="shared" si="229"/>
        <v>1920</v>
      </c>
      <c r="G251" s="51">
        <f t="shared" si="229"/>
        <v>0</v>
      </c>
      <c r="H251" s="51">
        <f t="shared" si="229"/>
        <v>1920</v>
      </c>
    </row>
    <row r="252" spans="1:8" ht="21.75" customHeight="1" x14ac:dyDescent="0.25">
      <c r="A252" s="78" t="s">
        <v>330</v>
      </c>
      <c r="B252" s="79" t="s">
        <v>69</v>
      </c>
      <c r="C252" s="38" t="s">
        <v>123</v>
      </c>
      <c r="D252" s="29">
        <v>1920</v>
      </c>
      <c r="E252" s="29">
        <v>0</v>
      </c>
      <c r="F252" s="29">
        <f t="shared" ref="F252:F260" si="230">D252+E252</f>
        <v>1920</v>
      </c>
      <c r="G252" s="29">
        <v>0</v>
      </c>
      <c r="H252" s="29">
        <f t="shared" ref="H252:H253" si="231">F252+G252</f>
        <v>1920</v>
      </c>
    </row>
    <row r="253" spans="1:8" x14ac:dyDescent="0.25">
      <c r="A253" s="78" t="s">
        <v>331</v>
      </c>
      <c r="B253" s="79" t="s">
        <v>69</v>
      </c>
      <c r="C253" s="38" t="s">
        <v>332</v>
      </c>
      <c r="D253" s="29">
        <v>0</v>
      </c>
      <c r="E253" s="29">
        <v>0</v>
      </c>
      <c r="F253" s="29">
        <f t="shared" si="230"/>
        <v>0</v>
      </c>
      <c r="G253" s="29">
        <v>0</v>
      </c>
      <c r="H253" s="29">
        <f t="shared" si="231"/>
        <v>0</v>
      </c>
    </row>
    <row r="254" spans="1:8" x14ac:dyDescent="0.25">
      <c r="A254" s="78"/>
      <c r="B254" s="94">
        <v>321</v>
      </c>
      <c r="C254" s="95" t="s">
        <v>74</v>
      </c>
      <c r="D254" s="51">
        <f>D255+D259</f>
        <v>425</v>
      </c>
      <c r="E254" s="51">
        <f t="shared" ref="E254:H254" si="232">E255+E259</f>
        <v>0</v>
      </c>
      <c r="F254" s="51">
        <f t="shared" si="232"/>
        <v>425</v>
      </c>
      <c r="G254" s="51">
        <f t="shared" si="232"/>
        <v>0</v>
      </c>
      <c r="H254" s="51">
        <f t="shared" si="232"/>
        <v>425</v>
      </c>
    </row>
    <row r="255" spans="1:8" x14ac:dyDescent="0.25">
      <c r="A255" s="78" t="s">
        <v>333</v>
      </c>
      <c r="B255" s="79">
        <v>321</v>
      </c>
      <c r="C255" s="38" t="s">
        <v>74</v>
      </c>
      <c r="D255" s="29">
        <v>425</v>
      </c>
      <c r="E255" s="29">
        <v>0</v>
      </c>
      <c r="F255" s="29">
        <f t="shared" ref="F255:F256" si="233">D255+E255</f>
        <v>425</v>
      </c>
      <c r="G255" s="29">
        <v>0</v>
      </c>
      <c r="H255" s="29">
        <f t="shared" ref="H255:H256" si="234">F255+G255</f>
        <v>425</v>
      </c>
    </row>
    <row r="256" spans="1:8" x14ac:dyDescent="0.25">
      <c r="A256" s="78" t="s">
        <v>335</v>
      </c>
      <c r="B256" s="79">
        <v>321</v>
      </c>
      <c r="C256" s="38" t="s">
        <v>334</v>
      </c>
      <c r="D256" s="29">
        <v>0</v>
      </c>
      <c r="E256" s="29">
        <v>0</v>
      </c>
      <c r="F256" s="29">
        <f t="shared" si="233"/>
        <v>0</v>
      </c>
      <c r="G256" s="29">
        <v>0</v>
      </c>
      <c r="H256" s="29">
        <f t="shared" si="234"/>
        <v>0</v>
      </c>
    </row>
    <row r="257" spans="1:8" x14ac:dyDescent="0.25">
      <c r="A257" s="133"/>
      <c r="B257" s="94">
        <v>323</v>
      </c>
      <c r="C257" s="95" t="s">
        <v>60</v>
      </c>
      <c r="D257" s="51">
        <f>D258+D259</f>
        <v>90</v>
      </c>
      <c r="E257" s="51">
        <f t="shared" ref="E257:H257" si="235">E258+E259</f>
        <v>0</v>
      </c>
      <c r="F257" s="51">
        <f t="shared" si="235"/>
        <v>90</v>
      </c>
      <c r="G257" s="51">
        <f t="shared" si="235"/>
        <v>0</v>
      </c>
      <c r="H257" s="51">
        <f t="shared" si="235"/>
        <v>90</v>
      </c>
    </row>
    <row r="258" spans="1:8" x14ac:dyDescent="0.25">
      <c r="A258" s="78" t="s">
        <v>381</v>
      </c>
      <c r="B258" s="79">
        <v>323</v>
      </c>
      <c r="C258" s="38" t="s">
        <v>336</v>
      </c>
      <c r="D258" s="29">
        <v>90</v>
      </c>
      <c r="E258" s="29">
        <v>0</v>
      </c>
      <c r="F258" s="29">
        <f t="shared" ref="F258" si="236">D258+E258</f>
        <v>90</v>
      </c>
      <c r="G258" s="29">
        <v>0</v>
      </c>
      <c r="H258" s="29">
        <f t="shared" ref="H258" si="237">F258+G258</f>
        <v>90</v>
      </c>
    </row>
    <row r="259" spans="1:8" x14ac:dyDescent="0.25">
      <c r="A259" s="133"/>
      <c r="B259" s="94">
        <v>922</v>
      </c>
      <c r="C259" s="95" t="s">
        <v>178</v>
      </c>
      <c r="D259" s="51">
        <f>D260</f>
        <v>0</v>
      </c>
      <c r="E259" s="51">
        <f t="shared" ref="E259:H259" si="238">E260</f>
        <v>0</v>
      </c>
      <c r="F259" s="51">
        <f t="shared" si="238"/>
        <v>0</v>
      </c>
      <c r="G259" s="51">
        <f t="shared" si="238"/>
        <v>0</v>
      </c>
      <c r="H259" s="51">
        <f t="shared" si="238"/>
        <v>0</v>
      </c>
    </row>
    <row r="260" spans="1:8" x14ac:dyDescent="0.25">
      <c r="A260" s="133"/>
      <c r="B260" s="94">
        <v>92221</v>
      </c>
      <c r="C260" s="38" t="s">
        <v>212</v>
      </c>
      <c r="D260" s="29">
        <v>0</v>
      </c>
      <c r="E260" s="29">
        <v>0</v>
      </c>
      <c r="F260" s="53">
        <f t="shared" si="230"/>
        <v>0</v>
      </c>
      <c r="G260" s="53">
        <v>0</v>
      </c>
      <c r="H260" s="53">
        <f t="shared" ref="H260" si="239">F260+G260</f>
        <v>0</v>
      </c>
    </row>
    <row r="261" spans="1:8" x14ac:dyDescent="0.25">
      <c r="A261" s="127" t="s">
        <v>6</v>
      </c>
      <c r="B261" s="87" t="s">
        <v>27</v>
      </c>
      <c r="C261" s="88" t="s">
        <v>18</v>
      </c>
      <c r="D261" s="47">
        <f>D262</f>
        <v>15206</v>
      </c>
      <c r="E261" s="47">
        <f t="shared" ref="E261:H262" si="240">E262</f>
        <v>0</v>
      </c>
      <c r="F261" s="47">
        <f t="shared" si="240"/>
        <v>15206</v>
      </c>
      <c r="G261" s="47">
        <f t="shared" si="240"/>
        <v>0</v>
      </c>
      <c r="H261" s="47">
        <f t="shared" si="240"/>
        <v>15206</v>
      </c>
    </row>
    <row r="262" spans="1:8" x14ac:dyDescent="0.25">
      <c r="A262" s="128" t="s">
        <v>6</v>
      </c>
      <c r="B262" s="90" t="s">
        <v>29</v>
      </c>
      <c r="C262" s="91" t="s">
        <v>337</v>
      </c>
      <c r="D262" s="67">
        <f>D263</f>
        <v>15206</v>
      </c>
      <c r="E262" s="67">
        <f t="shared" si="240"/>
        <v>0</v>
      </c>
      <c r="F262" s="67">
        <f t="shared" si="240"/>
        <v>15206</v>
      </c>
      <c r="G262" s="67">
        <f t="shared" si="240"/>
        <v>0</v>
      </c>
      <c r="H262" s="67">
        <f t="shared" si="240"/>
        <v>15206</v>
      </c>
    </row>
    <row r="263" spans="1:8" x14ac:dyDescent="0.25">
      <c r="A263" s="132" t="s">
        <v>9</v>
      </c>
      <c r="B263" s="92" t="s">
        <v>43</v>
      </c>
      <c r="C263" s="93" t="s">
        <v>44</v>
      </c>
      <c r="D263" s="50">
        <f>D264+D267+D269+D271</f>
        <v>15206</v>
      </c>
      <c r="E263" s="50">
        <f t="shared" ref="E263:H263" si="241">E264+E267+E269+E271</f>
        <v>0</v>
      </c>
      <c r="F263" s="50">
        <f t="shared" si="241"/>
        <v>15206</v>
      </c>
      <c r="G263" s="50">
        <f t="shared" si="241"/>
        <v>0</v>
      </c>
      <c r="H263" s="50">
        <f t="shared" si="241"/>
        <v>15206</v>
      </c>
    </row>
    <row r="264" spans="1:8" x14ac:dyDescent="0.25">
      <c r="A264" s="133" t="s">
        <v>0</v>
      </c>
      <c r="B264" s="94" t="s">
        <v>67</v>
      </c>
      <c r="C264" s="95" t="s">
        <v>68</v>
      </c>
      <c r="D264" s="51">
        <f>SUM(D265:D266)</f>
        <v>12771</v>
      </c>
      <c r="E264" s="51">
        <f>SUM(E265:E266)</f>
        <v>0</v>
      </c>
      <c r="F264" s="51">
        <f>SUM(F265:F266)</f>
        <v>12771</v>
      </c>
      <c r="G264" s="51">
        <f>SUM(G265:G266)</f>
        <v>0</v>
      </c>
      <c r="H264" s="51">
        <f>SUM(H265:H266)</f>
        <v>12771</v>
      </c>
    </row>
    <row r="265" spans="1:8" x14ac:dyDescent="0.25">
      <c r="A265" s="78" t="s">
        <v>382</v>
      </c>
      <c r="B265" s="79" t="s">
        <v>67</v>
      </c>
      <c r="C265" s="38" t="s">
        <v>387</v>
      </c>
      <c r="D265" s="29">
        <v>11631</v>
      </c>
      <c r="E265" s="29">
        <v>0</v>
      </c>
      <c r="F265" s="29">
        <f t="shared" ref="F265:F266" si="242">D265+E265</f>
        <v>11631</v>
      </c>
      <c r="G265" s="29">
        <v>0</v>
      </c>
      <c r="H265" s="29">
        <f t="shared" ref="H265" si="243">F265+G265</f>
        <v>11631</v>
      </c>
    </row>
    <row r="266" spans="1:8" x14ac:dyDescent="0.25">
      <c r="A266" s="78" t="s">
        <v>383</v>
      </c>
      <c r="B266" s="79">
        <v>312</v>
      </c>
      <c r="C266" s="38" t="s">
        <v>72</v>
      </c>
      <c r="D266" s="29">
        <v>1140</v>
      </c>
      <c r="E266" s="29">
        <v>0</v>
      </c>
      <c r="F266" s="29">
        <f t="shared" si="242"/>
        <v>1140</v>
      </c>
      <c r="G266" s="29">
        <v>0</v>
      </c>
      <c r="H266" s="29">
        <f>F266+G266</f>
        <v>1140</v>
      </c>
    </row>
    <row r="267" spans="1:8" x14ac:dyDescent="0.25">
      <c r="A267" s="133"/>
      <c r="B267" s="94" t="s">
        <v>69</v>
      </c>
      <c r="C267" s="95" t="s">
        <v>70</v>
      </c>
      <c r="D267" s="51">
        <f>D268</f>
        <v>1920</v>
      </c>
      <c r="E267" s="51">
        <f t="shared" ref="E267:H267" si="244">E268</f>
        <v>0</v>
      </c>
      <c r="F267" s="51">
        <f t="shared" si="244"/>
        <v>1920</v>
      </c>
      <c r="G267" s="51">
        <f t="shared" si="244"/>
        <v>0</v>
      </c>
      <c r="H267" s="51">
        <f t="shared" si="244"/>
        <v>1920</v>
      </c>
    </row>
    <row r="268" spans="1:8" x14ac:dyDescent="0.25">
      <c r="A268" s="78" t="s">
        <v>384</v>
      </c>
      <c r="B268" s="79" t="s">
        <v>69</v>
      </c>
      <c r="C268" s="38" t="s">
        <v>123</v>
      </c>
      <c r="D268" s="29">
        <v>1920</v>
      </c>
      <c r="E268" s="29">
        <v>0</v>
      </c>
      <c r="F268" s="29">
        <f t="shared" ref="F268" si="245">D268+E268</f>
        <v>1920</v>
      </c>
      <c r="G268" s="29">
        <v>0</v>
      </c>
      <c r="H268" s="29">
        <f t="shared" ref="H268" si="246">F268+G268</f>
        <v>1920</v>
      </c>
    </row>
    <row r="269" spans="1:8" x14ac:dyDescent="0.25">
      <c r="A269" s="78"/>
      <c r="B269" s="94">
        <v>321</v>
      </c>
      <c r="C269" s="95" t="s">
        <v>74</v>
      </c>
      <c r="D269" s="51">
        <f>SUM(D270:D270)</f>
        <v>425</v>
      </c>
      <c r="E269" s="51">
        <f>SUM(E270:E270)</f>
        <v>0</v>
      </c>
      <c r="F269" s="51">
        <f>SUM(F270:F270)</f>
        <v>425</v>
      </c>
      <c r="G269" s="51">
        <f>SUM(G270:G270)</f>
        <v>0</v>
      </c>
      <c r="H269" s="51">
        <f>SUM(H270:H270)</f>
        <v>425</v>
      </c>
    </row>
    <row r="270" spans="1:8" x14ac:dyDescent="0.25">
      <c r="A270" s="78" t="s">
        <v>385</v>
      </c>
      <c r="B270" s="79">
        <v>321</v>
      </c>
      <c r="C270" s="38" t="s">
        <v>74</v>
      </c>
      <c r="D270" s="29">
        <v>425</v>
      </c>
      <c r="E270" s="29">
        <v>0</v>
      </c>
      <c r="F270" s="29">
        <f t="shared" ref="F270" si="247">D270+E270</f>
        <v>425</v>
      </c>
      <c r="G270" s="29">
        <v>0</v>
      </c>
      <c r="H270" s="29">
        <f t="shared" ref="H270" si="248">F270+G270</f>
        <v>425</v>
      </c>
    </row>
    <row r="271" spans="1:8" x14ac:dyDescent="0.25">
      <c r="A271" s="133"/>
      <c r="B271" s="94">
        <v>323</v>
      </c>
      <c r="C271" s="95" t="s">
        <v>60</v>
      </c>
      <c r="D271" s="51">
        <f>D272</f>
        <v>90</v>
      </c>
      <c r="E271" s="51">
        <f t="shared" ref="E271:H271" si="249">E272</f>
        <v>0</v>
      </c>
      <c r="F271" s="51">
        <f t="shared" si="249"/>
        <v>90</v>
      </c>
      <c r="G271" s="51">
        <f t="shared" si="249"/>
        <v>0</v>
      </c>
      <c r="H271" s="51">
        <f t="shared" si="249"/>
        <v>90</v>
      </c>
    </row>
    <row r="272" spans="1:8" x14ac:dyDescent="0.25">
      <c r="A272" s="78" t="s">
        <v>386</v>
      </c>
      <c r="B272" s="79">
        <v>323</v>
      </c>
      <c r="C272" s="38" t="s">
        <v>336</v>
      </c>
      <c r="D272" s="29">
        <v>90</v>
      </c>
      <c r="E272" s="29">
        <v>0</v>
      </c>
      <c r="F272" s="29">
        <f t="shared" ref="F272" si="250">D272+E272</f>
        <v>90</v>
      </c>
      <c r="G272" s="29">
        <v>0</v>
      </c>
      <c r="H272" s="29">
        <f t="shared" ref="H272" si="251">F272+G272</f>
        <v>90</v>
      </c>
    </row>
    <row r="273" spans="1:8" x14ac:dyDescent="0.25">
      <c r="A273" s="127" t="s">
        <v>6</v>
      </c>
      <c r="B273" s="87" t="s">
        <v>27</v>
      </c>
      <c r="C273" s="88" t="s">
        <v>18</v>
      </c>
      <c r="D273" s="47">
        <f>D274</f>
        <v>34977</v>
      </c>
      <c r="E273" s="47">
        <f t="shared" ref="E273:H274" si="252">E274</f>
        <v>0</v>
      </c>
      <c r="F273" s="47">
        <f t="shared" si="252"/>
        <v>34977</v>
      </c>
      <c r="G273" s="47">
        <f t="shared" si="252"/>
        <v>0</v>
      </c>
      <c r="H273" s="47">
        <f t="shared" si="252"/>
        <v>34977</v>
      </c>
    </row>
    <row r="274" spans="1:8" x14ac:dyDescent="0.25">
      <c r="A274" s="128" t="s">
        <v>6</v>
      </c>
      <c r="B274" s="90" t="s">
        <v>313</v>
      </c>
      <c r="C274" s="91" t="s">
        <v>337</v>
      </c>
      <c r="D274" s="67">
        <f>D275</f>
        <v>34977</v>
      </c>
      <c r="E274" s="67">
        <f t="shared" si="252"/>
        <v>0</v>
      </c>
      <c r="F274" s="67">
        <f t="shared" si="252"/>
        <v>34977</v>
      </c>
      <c r="G274" s="67">
        <f t="shared" si="252"/>
        <v>0</v>
      </c>
      <c r="H274" s="67">
        <f t="shared" si="252"/>
        <v>34977</v>
      </c>
    </row>
    <row r="275" spans="1:8" x14ac:dyDescent="0.25">
      <c r="A275" s="132" t="s">
        <v>9</v>
      </c>
      <c r="B275" s="92" t="s">
        <v>43</v>
      </c>
      <c r="C275" s="93" t="s">
        <v>44</v>
      </c>
      <c r="D275" s="50">
        <f>D276+D278+D280+D282+D286+D284</f>
        <v>34977</v>
      </c>
      <c r="E275" s="50">
        <f t="shared" ref="E275:H275" si="253">E276+E278+E280+E282+E286+E284</f>
        <v>0</v>
      </c>
      <c r="F275" s="50">
        <f t="shared" si="253"/>
        <v>34977</v>
      </c>
      <c r="G275" s="50">
        <f t="shared" si="253"/>
        <v>0</v>
      </c>
      <c r="H275" s="50">
        <f t="shared" si="253"/>
        <v>34977</v>
      </c>
    </row>
    <row r="276" spans="1:8" x14ac:dyDescent="0.25">
      <c r="A276" s="133" t="s">
        <v>0</v>
      </c>
      <c r="B276" s="94" t="s">
        <v>67</v>
      </c>
      <c r="C276" s="95" t="s">
        <v>68</v>
      </c>
      <c r="D276" s="51">
        <f>D277</f>
        <v>27631</v>
      </c>
      <c r="E276" s="51">
        <f t="shared" ref="E276:H276" si="254">E277</f>
        <v>0</v>
      </c>
      <c r="F276" s="51">
        <f t="shared" si="254"/>
        <v>27631</v>
      </c>
      <c r="G276" s="51">
        <f t="shared" si="254"/>
        <v>0</v>
      </c>
      <c r="H276" s="51">
        <f t="shared" si="254"/>
        <v>27631</v>
      </c>
    </row>
    <row r="277" spans="1:8" x14ac:dyDescent="0.25">
      <c r="A277" s="78" t="s">
        <v>338</v>
      </c>
      <c r="B277" s="79" t="s">
        <v>67</v>
      </c>
      <c r="C277" s="38" t="s">
        <v>92</v>
      </c>
      <c r="D277" s="29">
        <v>27631</v>
      </c>
      <c r="E277" s="29">
        <v>0</v>
      </c>
      <c r="F277" s="29">
        <f t="shared" ref="F277" si="255">D277+E277</f>
        <v>27631</v>
      </c>
      <c r="G277" s="29">
        <v>0</v>
      </c>
      <c r="H277" s="29">
        <f t="shared" ref="H277" si="256">F277+G277</f>
        <v>27631</v>
      </c>
    </row>
    <row r="278" spans="1:8" x14ac:dyDescent="0.25">
      <c r="A278" s="133" t="s">
        <v>0</v>
      </c>
      <c r="B278" s="94" t="s">
        <v>71</v>
      </c>
      <c r="C278" s="95" t="s">
        <v>72</v>
      </c>
      <c r="D278" s="51">
        <f>D279</f>
        <v>1920</v>
      </c>
      <c r="E278" s="51">
        <f t="shared" ref="E278:H278" si="257">E279</f>
        <v>0</v>
      </c>
      <c r="F278" s="51">
        <f t="shared" si="257"/>
        <v>1920</v>
      </c>
      <c r="G278" s="51">
        <f t="shared" si="257"/>
        <v>0</v>
      </c>
      <c r="H278" s="51">
        <f t="shared" si="257"/>
        <v>1920</v>
      </c>
    </row>
    <row r="279" spans="1:8" x14ac:dyDescent="0.25">
      <c r="A279" s="78" t="s">
        <v>339</v>
      </c>
      <c r="B279" s="79" t="s">
        <v>71</v>
      </c>
      <c r="C279" s="38" t="s">
        <v>182</v>
      </c>
      <c r="D279" s="29">
        <v>1920</v>
      </c>
      <c r="E279" s="29">
        <v>0</v>
      </c>
      <c r="F279" s="29">
        <f t="shared" ref="F279" si="258">D279+E279</f>
        <v>1920</v>
      </c>
      <c r="G279" s="29">
        <v>0</v>
      </c>
      <c r="H279" s="29">
        <f t="shared" ref="H279" si="259">F279+G279</f>
        <v>1920</v>
      </c>
    </row>
    <row r="280" spans="1:8" x14ac:dyDescent="0.25">
      <c r="A280" s="133" t="s">
        <v>0</v>
      </c>
      <c r="B280" s="94" t="s">
        <v>69</v>
      </c>
      <c r="C280" s="95" t="s">
        <v>70</v>
      </c>
      <c r="D280" s="51">
        <f>D281</f>
        <v>4559</v>
      </c>
      <c r="E280" s="51">
        <f t="shared" ref="E280:H280" si="260">E281</f>
        <v>0</v>
      </c>
      <c r="F280" s="51">
        <f t="shared" si="260"/>
        <v>4559</v>
      </c>
      <c r="G280" s="51">
        <f t="shared" si="260"/>
        <v>0</v>
      </c>
      <c r="H280" s="51">
        <f t="shared" si="260"/>
        <v>4559</v>
      </c>
    </row>
    <row r="281" spans="1:8" x14ac:dyDescent="0.25">
      <c r="A281" s="78" t="s">
        <v>340</v>
      </c>
      <c r="B281" s="79" t="s">
        <v>69</v>
      </c>
      <c r="C281" s="38" t="s">
        <v>123</v>
      </c>
      <c r="D281" s="29">
        <v>4559</v>
      </c>
      <c r="E281" s="29">
        <v>0</v>
      </c>
      <c r="F281" s="29">
        <f t="shared" ref="F281" si="261">D281+E281</f>
        <v>4559</v>
      </c>
      <c r="G281" s="29">
        <v>0</v>
      </c>
      <c r="H281" s="29">
        <f t="shared" ref="H281" si="262">F281+G281</f>
        <v>4559</v>
      </c>
    </row>
    <row r="282" spans="1:8" x14ac:dyDescent="0.25">
      <c r="A282" s="133" t="s">
        <v>0</v>
      </c>
      <c r="B282" s="94" t="s">
        <v>73</v>
      </c>
      <c r="C282" s="95" t="s">
        <v>74</v>
      </c>
      <c r="D282" s="51">
        <f>D283</f>
        <v>716</v>
      </c>
      <c r="E282" s="51">
        <f t="shared" ref="E282:H282" si="263">E283</f>
        <v>0</v>
      </c>
      <c r="F282" s="51">
        <f t="shared" si="263"/>
        <v>716</v>
      </c>
      <c r="G282" s="51">
        <f t="shared" si="263"/>
        <v>0</v>
      </c>
      <c r="H282" s="51">
        <f t="shared" si="263"/>
        <v>716</v>
      </c>
    </row>
    <row r="283" spans="1:8" x14ac:dyDescent="0.25">
      <c r="A283" s="78" t="s">
        <v>341</v>
      </c>
      <c r="B283" s="79" t="s">
        <v>73</v>
      </c>
      <c r="C283" s="38" t="s">
        <v>125</v>
      </c>
      <c r="D283" s="29">
        <v>716</v>
      </c>
      <c r="E283" s="29">
        <v>0</v>
      </c>
      <c r="F283" s="29">
        <f t="shared" ref="F283" si="264">D283+E283</f>
        <v>716</v>
      </c>
      <c r="G283" s="29">
        <v>0</v>
      </c>
      <c r="H283" s="29">
        <f t="shared" ref="H283" si="265">F283+G283</f>
        <v>716</v>
      </c>
    </row>
    <row r="284" spans="1:8" x14ac:dyDescent="0.25">
      <c r="A284" s="133"/>
      <c r="B284" s="94">
        <v>323</v>
      </c>
      <c r="C284" s="95" t="s">
        <v>60</v>
      </c>
      <c r="D284" s="51">
        <f>D285+D286</f>
        <v>151</v>
      </c>
      <c r="E284" s="51">
        <f t="shared" ref="E284:H284" si="266">E285+E286</f>
        <v>0</v>
      </c>
      <c r="F284" s="51">
        <f t="shared" si="266"/>
        <v>151</v>
      </c>
      <c r="G284" s="51">
        <f t="shared" si="266"/>
        <v>0</v>
      </c>
      <c r="H284" s="51">
        <f t="shared" si="266"/>
        <v>151</v>
      </c>
    </row>
    <row r="285" spans="1:8" x14ac:dyDescent="0.25">
      <c r="A285" s="78" t="s">
        <v>342</v>
      </c>
      <c r="B285" s="79">
        <v>323</v>
      </c>
      <c r="C285" s="38" t="s">
        <v>343</v>
      </c>
      <c r="D285" s="29">
        <v>151</v>
      </c>
      <c r="E285" s="29">
        <v>0</v>
      </c>
      <c r="F285" s="29">
        <f t="shared" ref="F285" si="267">D285+E285</f>
        <v>151</v>
      </c>
      <c r="G285" s="29">
        <v>0</v>
      </c>
      <c r="H285" s="29">
        <f t="shared" ref="H285" si="268">F285+G285</f>
        <v>151</v>
      </c>
    </row>
    <row r="286" spans="1:8" x14ac:dyDescent="0.25">
      <c r="A286" s="133"/>
      <c r="B286" s="94">
        <v>922</v>
      </c>
      <c r="C286" s="95" t="s">
        <v>178</v>
      </c>
      <c r="D286" s="51">
        <f>D287</f>
        <v>0</v>
      </c>
      <c r="E286" s="51">
        <f t="shared" ref="E286:H286" si="269">E287</f>
        <v>0</v>
      </c>
      <c r="F286" s="51">
        <f t="shared" si="269"/>
        <v>0</v>
      </c>
      <c r="G286" s="51">
        <f t="shared" si="269"/>
        <v>0</v>
      </c>
      <c r="H286" s="51">
        <f t="shared" si="269"/>
        <v>0</v>
      </c>
    </row>
    <row r="287" spans="1:8" x14ac:dyDescent="0.25">
      <c r="A287" s="133" t="s">
        <v>179</v>
      </c>
      <c r="B287" s="94">
        <v>92221</v>
      </c>
      <c r="C287" s="38" t="s">
        <v>212</v>
      </c>
      <c r="D287" s="29">
        <v>0</v>
      </c>
      <c r="E287" s="29">
        <v>0</v>
      </c>
      <c r="F287" s="53">
        <f t="shared" ref="F287" si="270">D287+E287</f>
        <v>0</v>
      </c>
      <c r="G287" s="53">
        <v>0</v>
      </c>
      <c r="H287" s="29">
        <f t="shared" ref="H287" si="271">F287+G287</f>
        <v>0</v>
      </c>
    </row>
    <row r="288" spans="1:8" ht="14.25" customHeight="1" x14ac:dyDescent="0.25">
      <c r="A288" s="125" t="s">
        <v>79</v>
      </c>
      <c r="B288" s="126" t="s">
        <v>344</v>
      </c>
      <c r="C288" s="42" t="s">
        <v>345</v>
      </c>
      <c r="D288" s="46">
        <f>D289+D296+D302</f>
        <v>822</v>
      </c>
      <c r="E288" s="46">
        <f>E289+E296+E302</f>
        <v>0</v>
      </c>
      <c r="F288" s="46">
        <f t="shared" ref="F288:H288" si="272">F289+F296+F302</f>
        <v>822</v>
      </c>
      <c r="G288" s="46">
        <f t="shared" si="272"/>
        <v>0</v>
      </c>
      <c r="H288" s="46">
        <f t="shared" si="272"/>
        <v>822</v>
      </c>
    </row>
    <row r="289" spans="1:8" x14ac:dyDescent="0.25">
      <c r="A289" s="127" t="s">
        <v>6</v>
      </c>
      <c r="B289" s="87" t="s">
        <v>55</v>
      </c>
      <c r="C289" s="88" t="s">
        <v>187</v>
      </c>
      <c r="D289" s="47">
        <f>D290</f>
        <v>682</v>
      </c>
      <c r="E289" s="47">
        <f t="shared" ref="E289:H292" si="273">E290</f>
        <v>0</v>
      </c>
      <c r="F289" s="47">
        <f t="shared" si="273"/>
        <v>682</v>
      </c>
      <c r="G289" s="47">
        <f t="shared" si="273"/>
        <v>0</v>
      </c>
      <c r="H289" s="47">
        <f t="shared" si="273"/>
        <v>682</v>
      </c>
    </row>
    <row r="290" spans="1:8" x14ac:dyDescent="0.25">
      <c r="A290" s="128" t="s">
        <v>6</v>
      </c>
      <c r="B290" s="90" t="s">
        <v>57</v>
      </c>
      <c r="C290" s="91" t="s">
        <v>188</v>
      </c>
      <c r="D290" s="67">
        <f>D291</f>
        <v>682</v>
      </c>
      <c r="E290" s="67">
        <f t="shared" si="273"/>
        <v>0</v>
      </c>
      <c r="F290" s="67">
        <f t="shared" si="273"/>
        <v>682</v>
      </c>
      <c r="G290" s="67">
        <f t="shared" si="273"/>
        <v>0</v>
      </c>
      <c r="H290" s="67">
        <f t="shared" si="273"/>
        <v>682</v>
      </c>
    </row>
    <row r="291" spans="1:8" x14ac:dyDescent="0.25">
      <c r="A291" s="129" t="s">
        <v>6</v>
      </c>
      <c r="B291" s="102" t="s">
        <v>186</v>
      </c>
      <c r="C291" s="131" t="s">
        <v>158</v>
      </c>
      <c r="D291" s="52">
        <f>D292</f>
        <v>682</v>
      </c>
      <c r="E291" s="52">
        <f t="shared" si="273"/>
        <v>0</v>
      </c>
      <c r="F291" s="52">
        <f t="shared" si="273"/>
        <v>682</v>
      </c>
      <c r="G291" s="52">
        <f t="shared" si="273"/>
        <v>0</v>
      </c>
      <c r="H291" s="52">
        <f t="shared" si="273"/>
        <v>682</v>
      </c>
    </row>
    <row r="292" spans="1:8" x14ac:dyDescent="0.25">
      <c r="A292" s="132" t="s">
        <v>9</v>
      </c>
      <c r="B292" s="92" t="s">
        <v>43</v>
      </c>
      <c r="C292" s="93" t="s">
        <v>44</v>
      </c>
      <c r="D292" s="50">
        <f>D293</f>
        <v>682</v>
      </c>
      <c r="E292" s="50">
        <f t="shared" si="273"/>
        <v>0</v>
      </c>
      <c r="F292" s="50">
        <f t="shared" si="273"/>
        <v>682</v>
      </c>
      <c r="G292" s="50">
        <f t="shared" si="273"/>
        <v>0</v>
      </c>
      <c r="H292" s="50">
        <f t="shared" si="273"/>
        <v>682</v>
      </c>
    </row>
    <row r="293" spans="1:8" x14ac:dyDescent="0.25">
      <c r="A293" s="133" t="s">
        <v>0</v>
      </c>
      <c r="B293" s="94" t="s">
        <v>61</v>
      </c>
      <c r="C293" s="95" t="s">
        <v>62</v>
      </c>
      <c r="D293" s="51">
        <f>D294+D295</f>
        <v>682</v>
      </c>
      <c r="E293" s="51">
        <f t="shared" ref="E293:H293" si="274">E294+E295</f>
        <v>0</v>
      </c>
      <c r="F293" s="51">
        <f t="shared" si="274"/>
        <v>682</v>
      </c>
      <c r="G293" s="51">
        <f t="shared" si="274"/>
        <v>0</v>
      </c>
      <c r="H293" s="51">
        <f t="shared" si="274"/>
        <v>682</v>
      </c>
    </row>
    <row r="294" spans="1:8" ht="15.75" customHeight="1" x14ac:dyDescent="0.25">
      <c r="A294" s="78" t="s">
        <v>347</v>
      </c>
      <c r="B294" s="79" t="s">
        <v>61</v>
      </c>
      <c r="C294" s="38" t="s">
        <v>460</v>
      </c>
      <c r="D294" s="29">
        <v>279</v>
      </c>
      <c r="E294" s="29">
        <v>0</v>
      </c>
      <c r="F294" s="29">
        <f t="shared" ref="F294:F295" si="275">D294+E294</f>
        <v>279</v>
      </c>
      <c r="G294" s="29">
        <v>0</v>
      </c>
      <c r="H294" s="29">
        <f t="shared" ref="H294:H295" si="276">F294+G294</f>
        <v>279</v>
      </c>
    </row>
    <row r="295" spans="1:8" x14ac:dyDescent="0.25">
      <c r="A295" s="78" t="s">
        <v>348</v>
      </c>
      <c r="B295" s="79" t="s">
        <v>61</v>
      </c>
      <c r="C295" s="38" t="s">
        <v>461</v>
      </c>
      <c r="D295" s="29">
        <v>403</v>
      </c>
      <c r="E295" s="29">
        <v>0</v>
      </c>
      <c r="F295" s="29">
        <f t="shared" si="275"/>
        <v>403</v>
      </c>
      <c r="G295" s="29">
        <v>0</v>
      </c>
      <c r="H295" s="29">
        <f t="shared" si="276"/>
        <v>403</v>
      </c>
    </row>
    <row r="296" spans="1:8" x14ac:dyDescent="0.25">
      <c r="A296" s="141" t="s">
        <v>6</v>
      </c>
      <c r="B296" s="102" t="s">
        <v>27</v>
      </c>
      <c r="C296" s="103" t="s">
        <v>18</v>
      </c>
      <c r="D296" s="48">
        <f>D297</f>
        <v>55</v>
      </c>
      <c r="E296" s="48">
        <f t="shared" ref="E296:H298" si="277">E297</f>
        <v>0</v>
      </c>
      <c r="F296" s="48">
        <f t="shared" si="277"/>
        <v>55</v>
      </c>
      <c r="G296" s="48">
        <f t="shared" si="277"/>
        <v>0</v>
      </c>
      <c r="H296" s="48">
        <f t="shared" si="277"/>
        <v>55</v>
      </c>
    </row>
    <row r="297" spans="1:8" x14ac:dyDescent="0.25">
      <c r="A297" s="142" t="s">
        <v>6</v>
      </c>
      <c r="B297" s="90" t="s">
        <v>29</v>
      </c>
      <c r="C297" s="106" t="s">
        <v>19</v>
      </c>
      <c r="D297" s="68">
        <f>D298</f>
        <v>55</v>
      </c>
      <c r="E297" s="68">
        <f t="shared" si="277"/>
        <v>0</v>
      </c>
      <c r="F297" s="68">
        <f t="shared" si="277"/>
        <v>55</v>
      </c>
      <c r="G297" s="68">
        <f t="shared" si="277"/>
        <v>0</v>
      </c>
      <c r="H297" s="68">
        <f t="shared" si="277"/>
        <v>55</v>
      </c>
    </row>
    <row r="298" spans="1:8" x14ac:dyDescent="0.25">
      <c r="A298" s="132" t="s">
        <v>9</v>
      </c>
      <c r="B298" s="92" t="s">
        <v>43</v>
      </c>
      <c r="C298" s="93" t="s">
        <v>44</v>
      </c>
      <c r="D298" s="50">
        <f>D299</f>
        <v>55</v>
      </c>
      <c r="E298" s="50">
        <f t="shared" si="277"/>
        <v>0</v>
      </c>
      <c r="F298" s="50">
        <f t="shared" si="277"/>
        <v>55</v>
      </c>
      <c r="G298" s="50">
        <f t="shared" si="277"/>
        <v>0</v>
      </c>
      <c r="H298" s="50">
        <f t="shared" si="277"/>
        <v>55</v>
      </c>
    </row>
    <row r="299" spans="1:8" x14ac:dyDescent="0.25">
      <c r="A299" s="78"/>
      <c r="B299" s="94" t="s">
        <v>61</v>
      </c>
      <c r="C299" s="95" t="s">
        <v>62</v>
      </c>
      <c r="D299" s="51">
        <f>D300+D301</f>
        <v>55</v>
      </c>
      <c r="E299" s="51">
        <f t="shared" ref="E299:H299" si="278">E300+E301</f>
        <v>0</v>
      </c>
      <c r="F299" s="51">
        <f t="shared" si="278"/>
        <v>55</v>
      </c>
      <c r="G299" s="51">
        <f t="shared" si="278"/>
        <v>0</v>
      </c>
      <c r="H299" s="51">
        <f t="shared" si="278"/>
        <v>55</v>
      </c>
    </row>
    <row r="300" spans="1:8" ht="22.5" x14ac:dyDescent="0.25">
      <c r="A300" s="78" t="s">
        <v>349</v>
      </c>
      <c r="B300" s="79" t="s">
        <v>61</v>
      </c>
      <c r="C300" s="38" t="s">
        <v>462</v>
      </c>
      <c r="D300" s="29">
        <v>30</v>
      </c>
      <c r="E300" s="29">
        <v>0</v>
      </c>
      <c r="F300" s="29">
        <f t="shared" ref="F300:F301" si="279">D300+E300</f>
        <v>30</v>
      </c>
      <c r="G300" s="29">
        <v>0</v>
      </c>
      <c r="H300" s="29">
        <f t="shared" ref="H300:H301" si="280">F300+G300</f>
        <v>30</v>
      </c>
    </row>
    <row r="301" spans="1:8" x14ac:dyDescent="0.25">
      <c r="A301" s="78" t="s">
        <v>350</v>
      </c>
      <c r="B301" s="79" t="s">
        <v>61</v>
      </c>
      <c r="C301" s="38" t="s">
        <v>463</v>
      </c>
      <c r="D301" s="29">
        <v>25</v>
      </c>
      <c r="E301" s="29">
        <v>0</v>
      </c>
      <c r="F301" s="29">
        <f t="shared" si="279"/>
        <v>25</v>
      </c>
      <c r="G301" s="29">
        <v>0</v>
      </c>
      <c r="H301" s="29">
        <f t="shared" si="280"/>
        <v>25</v>
      </c>
    </row>
    <row r="302" spans="1:8" x14ac:dyDescent="0.25">
      <c r="A302" s="128" t="s">
        <v>6</v>
      </c>
      <c r="B302" s="90" t="s">
        <v>313</v>
      </c>
      <c r="C302" s="91" t="s">
        <v>337</v>
      </c>
      <c r="D302" s="67">
        <f>D303</f>
        <v>85</v>
      </c>
      <c r="E302" s="67">
        <f t="shared" ref="E302:H303" si="281">E303</f>
        <v>0</v>
      </c>
      <c r="F302" s="67">
        <f t="shared" si="281"/>
        <v>85</v>
      </c>
      <c r="G302" s="67">
        <f t="shared" si="281"/>
        <v>0</v>
      </c>
      <c r="H302" s="67">
        <f t="shared" si="281"/>
        <v>85</v>
      </c>
    </row>
    <row r="303" spans="1:8" x14ac:dyDescent="0.25">
      <c r="A303" s="132" t="s">
        <v>9</v>
      </c>
      <c r="B303" s="92" t="s">
        <v>43</v>
      </c>
      <c r="C303" s="93" t="s">
        <v>44</v>
      </c>
      <c r="D303" s="50">
        <f>D304</f>
        <v>85</v>
      </c>
      <c r="E303" s="50">
        <f t="shared" si="281"/>
        <v>0</v>
      </c>
      <c r="F303" s="50">
        <f t="shared" si="281"/>
        <v>85</v>
      </c>
      <c r="G303" s="50">
        <f t="shared" si="281"/>
        <v>0</v>
      </c>
      <c r="H303" s="50">
        <f t="shared" si="281"/>
        <v>85</v>
      </c>
    </row>
    <row r="304" spans="1:8" x14ac:dyDescent="0.25">
      <c r="A304" s="133" t="s">
        <v>0</v>
      </c>
      <c r="B304" s="94" t="s">
        <v>61</v>
      </c>
      <c r="C304" s="95" t="s">
        <v>62</v>
      </c>
      <c r="D304" s="51">
        <f>D305+D306</f>
        <v>85</v>
      </c>
      <c r="E304" s="51">
        <f t="shared" ref="E304:H304" si="282">E305+E306</f>
        <v>0</v>
      </c>
      <c r="F304" s="51">
        <f t="shared" si="282"/>
        <v>85</v>
      </c>
      <c r="G304" s="51">
        <f t="shared" si="282"/>
        <v>0</v>
      </c>
      <c r="H304" s="51">
        <f t="shared" si="282"/>
        <v>85</v>
      </c>
    </row>
    <row r="305" spans="1:8" ht="22.5" x14ac:dyDescent="0.25">
      <c r="A305" s="78" t="s">
        <v>351</v>
      </c>
      <c r="B305" s="79" t="s">
        <v>61</v>
      </c>
      <c r="C305" s="38" t="s">
        <v>464</v>
      </c>
      <c r="D305" s="29">
        <v>59</v>
      </c>
      <c r="E305" s="29">
        <v>0</v>
      </c>
      <c r="F305" s="29">
        <f>D305+E305</f>
        <v>59</v>
      </c>
      <c r="G305" s="29">
        <v>0</v>
      </c>
      <c r="H305" s="29">
        <f t="shared" ref="H305:H306" si="283">F305+G305</f>
        <v>59</v>
      </c>
    </row>
    <row r="306" spans="1:8" ht="22.5" x14ac:dyDescent="0.25">
      <c r="A306" s="78" t="s">
        <v>352</v>
      </c>
      <c r="B306" s="79" t="s">
        <v>61</v>
      </c>
      <c r="C306" s="38" t="s">
        <v>465</v>
      </c>
      <c r="D306" s="29">
        <v>26</v>
      </c>
      <c r="E306" s="29">
        <v>0</v>
      </c>
      <c r="F306" s="29">
        <f t="shared" ref="F306" si="284">D306+E306</f>
        <v>26</v>
      </c>
      <c r="G306" s="29">
        <v>0</v>
      </c>
      <c r="H306" s="29">
        <f t="shared" si="283"/>
        <v>26</v>
      </c>
    </row>
    <row r="307" spans="1:8" x14ac:dyDescent="0.25">
      <c r="A307" s="122" t="s">
        <v>53</v>
      </c>
      <c r="B307" s="123" t="s">
        <v>93</v>
      </c>
      <c r="C307" s="124" t="s">
        <v>94</v>
      </c>
      <c r="D307" s="45">
        <f>D308</f>
        <v>15100</v>
      </c>
      <c r="E307" s="45">
        <f t="shared" ref="E307:H307" si="285">E308</f>
        <v>7636.6799999999994</v>
      </c>
      <c r="F307" s="45">
        <f t="shared" si="285"/>
        <v>22736.679999999997</v>
      </c>
      <c r="G307" s="45">
        <f t="shared" si="285"/>
        <v>0</v>
      </c>
      <c r="H307" s="45">
        <f t="shared" si="285"/>
        <v>22736.679999999997</v>
      </c>
    </row>
    <row r="308" spans="1:8" x14ac:dyDescent="0.25">
      <c r="A308" s="125" t="s">
        <v>54</v>
      </c>
      <c r="B308" s="126" t="s">
        <v>95</v>
      </c>
      <c r="C308" s="42" t="s">
        <v>185</v>
      </c>
      <c r="D308" s="46">
        <f>D314+D319+D327+D332+D340+D348+D309+D346+D354</f>
        <v>15100</v>
      </c>
      <c r="E308" s="46">
        <f>E314+E319+E327+E332+E340+E348+E309+E346+E354</f>
        <v>7636.6799999999994</v>
      </c>
      <c r="F308" s="46">
        <f>F314+F319+F327+F332+F340+F348+F309+F346+F354</f>
        <v>22736.679999999997</v>
      </c>
      <c r="G308" s="46">
        <f t="shared" ref="G308:H308" si="286">G314+G319+G327+G332+G340+G348+G309+G346+G354</f>
        <v>0</v>
      </c>
      <c r="H308" s="46">
        <f t="shared" si="286"/>
        <v>22736.679999999997</v>
      </c>
    </row>
    <row r="309" spans="1:8" x14ac:dyDescent="0.25">
      <c r="A309" s="127" t="s">
        <v>6</v>
      </c>
      <c r="B309" s="87" t="s">
        <v>55</v>
      </c>
      <c r="C309" s="88" t="s">
        <v>56</v>
      </c>
      <c r="D309" s="47">
        <f>D310</f>
        <v>4000</v>
      </c>
      <c r="E309" s="47">
        <f t="shared" ref="E309:H312" si="287">E310</f>
        <v>2223</v>
      </c>
      <c r="F309" s="47">
        <f t="shared" si="287"/>
        <v>6223</v>
      </c>
      <c r="G309" s="47">
        <f t="shared" si="287"/>
        <v>0</v>
      </c>
      <c r="H309" s="47">
        <f t="shared" si="287"/>
        <v>6223</v>
      </c>
    </row>
    <row r="310" spans="1:8" x14ac:dyDescent="0.25">
      <c r="A310" s="128" t="s">
        <v>6</v>
      </c>
      <c r="B310" s="90" t="s">
        <v>84</v>
      </c>
      <c r="C310" s="91" t="s">
        <v>85</v>
      </c>
      <c r="D310" s="67">
        <f>D311</f>
        <v>4000</v>
      </c>
      <c r="E310" s="67">
        <f t="shared" si="287"/>
        <v>2223</v>
      </c>
      <c r="F310" s="67">
        <f t="shared" si="287"/>
        <v>6223</v>
      </c>
      <c r="G310" s="67">
        <f t="shared" si="287"/>
        <v>0</v>
      </c>
      <c r="H310" s="67">
        <f t="shared" si="287"/>
        <v>6223</v>
      </c>
    </row>
    <row r="311" spans="1:8" x14ac:dyDescent="0.25">
      <c r="A311" s="132" t="s">
        <v>9</v>
      </c>
      <c r="B311" s="92" t="s">
        <v>43</v>
      </c>
      <c r="C311" s="93" t="s">
        <v>44</v>
      </c>
      <c r="D311" s="50">
        <f>D312</f>
        <v>4000</v>
      </c>
      <c r="E311" s="50">
        <f t="shared" si="287"/>
        <v>2223</v>
      </c>
      <c r="F311" s="50">
        <f t="shared" si="287"/>
        <v>6223</v>
      </c>
      <c r="G311" s="50">
        <f t="shared" si="287"/>
        <v>0</v>
      </c>
      <c r="H311" s="50">
        <f t="shared" si="287"/>
        <v>6223</v>
      </c>
    </row>
    <row r="312" spans="1:8" x14ac:dyDescent="0.25">
      <c r="A312" s="133" t="s">
        <v>0</v>
      </c>
      <c r="B312" s="94" t="s">
        <v>77</v>
      </c>
      <c r="C312" s="95" t="s">
        <v>78</v>
      </c>
      <c r="D312" s="51">
        <f>D313</f>
        <v>4000</v>
      </c>
      <c r="E312" s="51">
        <f t="shared" si="287"/>
        <v>2223</v>
      </c>
      <c r="F312" s="51">
        <f t="shared" si="287"/>
        <v>6223</v>
      </c>
      <c r="G312" s="51">
        <f t="shared" si="287"/>
        <v>0</v>
      </c>
      <c r="H312" s="51">
        <f t="shared" si="287"/>
        <v>6223</v>
      </c>
    </row>
    <row r="313" spans="1:8" x14ac:dyDescent="0.25">
      <c r="A313" s="78" t="s">
        <v>354</v>
      </c>
      <c r="B313" s="79" t="s">
        <v>77</v>
      </c>
      <c r="C313" s="38" t="s">
        <v>78</v>
      </c>
      <c r="D313" s="29">
        <v>4000</v>
      </c>
      <c r="E313" s="51">
        <v>2223</v>
      </c>
      <c r="F313" s="29">
        <f t="shared" ref="F313" si="288">D313+E313</f>
        <v>6223</v>
      </c>
      <c r="G313" s="29">
        <v>0</v>
      </c>
      <c r="H313" s="29">
        <f t="shared" ref="H313" si="289">F313+G313</f>
        <v>6223</v>
      </c>
    </row>
    <row r="314" spans="1:8" x14ac:dyDescent="0.25">
      <c r="A314" s="127" t="s">
        <v>6</v>
      </c>
      <c r="B314" s="87" t="s">
        <v>55</v>
      </c>
      <c r="C314" s="88" t="s">
        <v>56</v>
      </c>
      <c r="D314" s="47">
        <f>D315</f>
        <v>0</v>
      </c>
      <c r="E314" s="47">
        <f t="shared" ref="E314:H317" si="290">E315</f>
        <v>0</v>
      </c>
      <c r="F314" s="47">
        <f t="shared" si="290"/>
        <v>0</v>
      </c>
      <c r="G314" s="47">
        <f t="shared" si="290"/>
        <v>0</v>
      </c>
      <c r="H314" s="47">
        <f t="shared" si="290"/>
        <v>0</v>
      </c>
    </row>
    <row r="315" spans="1:8" ht="24.75" customHeight="1" x14ac:dyDescent="0.25">
      <c r="A315" s="128" t="s">
        <v>6</v>
      </c>
      <c r="B315" s="90" t="s">
        <v>146</v>
      </c>
      <c r="C315" s="91" t="s">
        <v>165</v>
      </c>
      <c r="D315" s="67">
        <f>D316</f>
        <v>0</v>
      </c>
      <c r="E315" s="67">
        <f t="shared" si="290"/>
        <v>0</v>
      </c>
      <c r="F315" s="67">
        <f t="shared" si="290"/>
        <v>0</v>
      </c>
      <c r="G315" s="67">
        <f t="shared" si="290"/>
        <v>0</v>
      </c>
      <c r="H315" s="67">
        <f t="shared" si="290"/>
        <v>0</v>
      </c>
    </row>
    <row r="316" spans="1:8" x14ac:dyDescent="0.25">
      <c r="A316" s="132" t="s">
        <v>9</v>
      </c>
      <c r="B316" s="92" t="s">
        <v>43</v>
      </c>
      <c r="C316" s="93" t="s">
        <v>44</v>
      </c>
      <c r="D316" s="50">
        <f>D317</f>
        <v>0</v>
      </c>
      <c r="E316" s="50">
        <f t="shared" si="290"/>
        <v>0</v>
      </c>
      <c r="F316" s="50">
        <f t="shared" si="290"/>
        <v>0</v>
      </c>
      <c r="G316" s="50">
        <f t="shared" si="290"/>
        <v>0</v>
      </c>
      <c r="H316" s="50">
        <f t="shared" si="290"/>
        <v>0</v>
      </c>
    </row>
    <row r="317" spans="1:8" x14ac:dyDescent="0.25">
      <c r="A317" s="133" t="s">
        <v>0</v>
      </c>
      <c r="B317" s="94" t="s">
        <v>77</v>
      </c>
      <c r="C317" s="95" t="s">
        <v>78</v>
      </c>
      <c r="D317" s="51">
        <f>D318</f>
        <v>0</v>
      </c>
      <c r="E317" s="51">
        <f t="shared" si="290"/>
        <v>0</v>
      </c>
      <c r="F317" s="51">
        <f t="shared" si="290"/>
        <v>0</v>
      </c>
      <c r="G317" s="51">
        <f t="shared" si="290"/>
        <v>0</v>
      </c>
      <c r="H317" s="51">
        <f t="shared" si="290"/>
        <v>0</v>
      </c>
    </row>
    <row r="318" spans="1:8" x14ac:dyDescent="0.25">
      <c r="A318" s="78" t="s">
        <v>355</v>
      </c>
      <c r="B318" s="79" t="s">
        <v>77</v>
      </c>
      <c r="C318" s="38" t="s">
        <v>78</v>
      </c>
      <c r="D318" s="29">
        <v>0</v>
      </c>
      <c r="E318" s="29">
        <v>0</v>
      </c>
      <c r="F318" s="29">
        <f t="shared" ref="F318" si="291">D318+E318</f>
        <v>0</v>
      </c>
      <c r="G318" s="29">
        <v>0</v>
      </c>
      <c r="H318" s="29">
        <f t="shared" ref="H318" si="292">F318+G318</f>
        <v>0</v>
      </c>
    </row>
    <row r="319" spans="1:8" ht="13.5" customHeight="1" x14ac:dyDescent="0.25">
      <c r="A319" s="127" t="s">
        <v>6</v>
      </c>
      <c r="B319" s="87" t="s">
        <v>12</v>
      </c>
      <c r="C319" s="88" t="s">
        <v>7</v>
      </c>
      <c r="D319" s="47">
        <f>D320</f>
        <v>6500</v>
      </c>
      <c r="E319" s="47">
        <f t="shared" ref="E319:H320" si="293">E320</f>
        <v>2676.4</v>
      </c>
      <c r="F319" s="47">
        <f t="shared" si="293"/>
        <v>9176.4</v>
      </c>
      <c r="G319" s="47">
        <f t="shared" si="293"/>
        <v>0</v>
      </c>
      <c r="H319" s="47">
        <f t="shared" si="293"/>
        <v>9176.4</v>
      </c>
    </row>
    <row r="320" spans="1:8" x14ac:dyDescent="0.25">
      <c r="A320" s="128" t="s">
        <v>6</v>
      </c>
      <c r="B320" s="90" t="s">
        <v>232</v>
      </c>
      <c r="C320" s="91" t="s">
        <v>8</v>
      </c>
      <c r="D320" s="67">
        <f t="shared" ref="D320" si="294">D321</f>
        <v>6500</v>
      </c>
      <c r="E320" s="67">
        <f t="shared" si="293"/>
        <v>2676.4</v>
      </c>
      <c r="F320" s="67">
        <f t="shared" si="293"/>
        <v>9176.4</v>
      </c>
      <c r="G320" s="67">
        <f t="shared" si="293"/>
        <v>0</v>
      </c>
      <c r="H320" s="67">
        <f t="shared" si="293"/>
        <v>9176.4</v>
      </c>
    </row>
    <row r="321" spans="1:8" x14ac:dyDescent="0.25">
      <c r="A321" s="132" t="s">
        <v>9</v>
      </c>
      <c r="B321" s="92" t="s">
        <v>43</v>
      </c>
      <c r="C321" s="93" t="s">
        <v>44</v>
      </c>
      <c r="D321" s="50">
        <f>D322+D325</f>
        <v>6500</v>
      </c>
      <c r="E321" s="50">
        <f t="shared" ref="E321:H321" si="295">E322+E325</f>
        <v>2676.4</v>
      </c>
      <c r="F321" s="50">
        <f t="shared" si="295"/>
        <v>9176.4</v>
      </c>
      <c r="G321" s="50">
        <f t="shared" si="295"/>
        <v>0</v>
      </c>
      <c r="H321" s="50">
        <f t="shared" si="295"/>
        <v>9176.4</v>
      </c>
    </row>
    <row r="322" spans="1:8" x14ac:dyDescent="0.25">
      <c r="A322" s="133" t="s">
        <v>0</v>
      </c>
      <c r="B322" s="94" t="s">
        <v>77</v>
      </c>
      <c r="C322" s="95" t="s">
        <v>78</v>
      </c>
      <c r="D322" s="51">
        <f>SUM(D323:D324)</f>
        <v>6400</v>
      </c>
      <c r="E322" s="51">
        <f t="shared" ref="E322:H322" si="296">SUM(E323:E324)</f>
        <v>2676.4</v>
      </c>
      <c r="F322" s="51">
        <f t="shared" si="296"/>
        <v>9076.4</v>
      </c>
      <c r="G322" s="51">
        <f t="shared" si="296"/>
        <v>0</v>
      </c>
      <c r="H322" s="51">
        <f t="shared" si="296"/>
        <v>9076.4</v>
      </c>
    </row>
    <row r="323" spans="1:8" x14ac:dyDescent="0.25">
      <c r="A323" s="78" t="s">
        <v>356</v>
      </c>
      <c r="B323" s="79" t="s">
        <v>77</v>
      </c>
      <c r="C323" s="38" t="s">
        <v>78</v>
      </c>
      <c r="D323" s="29">
        <v>1400</v>
      </c>
      <c r="E323" s="29">
        <v>6600</v>
      </c>
      <c r="F323" s="29">
        <f t="shared" ref="F323:F324" si="297">D323+E323</f>
        <v>8000</v>
      </c>
      <c r="G323" s="29">
        <v>0</v>
      </c>
      <c r="H323" s="29">
        <f t="shared" ref="H323:H324" si="298">F323+G323</f>
        <v>8000</v>
      </c>
    </row>
    <row r="324" spans="1:8" ht="14.25" customHeight="1" x14ac:dyDescent="0.25">
      <c r="A324" s="144" t="s">
        <v>357</v>
      </c>
      <c r="B324" s="139" t="s">
        <v>77</v>
      </c>
      <c r="C324" s="140" t="s">
        <v>362</v>
      </c>
      <c r="D324" s="63">
        <v>5000</v>
      </c>
      <c r="E324" s="63">
        <v>-3923.6</v>
      </c>
      <c r="F324" s="63">
        <f t="shared" si="297"/>
        <v>1076.4000000000001</v>
      </c>
      <c r="G324" s="63">
        <v>0</v>
      </c>
      <c r="H324" s="63">
        <f t="shared" si="298"/>
        <v>1076.4000000000001</v>
      </c>
    </row>
    <row r="325" spans="1:8" ht="21.75" customHeight="1" x14ac:dyDescent="0.25">
      <c r="A325" s="133" t="s">
        <v>0</v>
      </c>
      <c r="B325" s="94" t="s">
        <v>88</v>
      </c>
      <c r="C325" s="95" t="s">
        <v>89</v>
      </c>
      <c r="D325" s="51">
        <f>D326</f>
        <v>100</v>
      </c>
      <c r="E325" s="51">
        <f t="shared" ref="E325:H325" si="299">E326</f>
        <v>0</v>
      </c>
      <c r="F325" s="51">
        <f t="shared" si="299"/>
        <v>100</v>
      </c>
      <c r="G325" s="51">
        <f t="shared" si="299"/>
        <v>0</v>
      </c>
      <c r="H325" s="51">
        <f t="shared" si="299"/>
        <v>100</v>
      </c>
    </row>
    <row r="326" spans="1:8" x14ac:dyDescent="0.25">
      <c r="A326" s="78" t="s">
        <v>358</v>
      </c>
      <c r="B326" s="79" t="s">
        <v>88</v>
      </c>
      <c r="C326" s="38" t="s">
        <v>90</v>
      </c>
      <c r="D326" s="29">
        <v>100</v>
      </c>
      <c r="E326" s="29">
        <v>0</v>
      </c>
      <c r="F326" s="29">
        <f t="shared" ref="F326" si="300">D326+E326</f>
        <v>100</v>
      </c>
      <c r="G326" s="29">
        <v>0</v>
      </c>
      <c r="H326" s="29">
        <f t="shared" ref="H326" si="301">F326+G326</f>
        <v>100</v>
      </c>
    </row>
    <row r="327" spans="1:8" x14ac:dyDescent="0.25">
      <c r="A327" s="127" t="s">
        <v>6</v>
      </c>
      <c r="B327" s="87" t="s">
        <v>17</v>
      </c>
      <c r="C327" s="88" t="s">
        <v>13</v>
      </c>
      <c r="D327" s="47">
        <f>D328</f>
        <v>0</v>
      </c>
      <c r="E327" s="47">
        <f t="shared" ref="E327:H330" si="302">E328</f>
        <v>167.32</v>
      </c>
      <c r="F327" s="47">
        <f t="shared" si="302"/>
        <v>167.32</v>
      </c>
      <c r="G327" s="47">
        <f t="shared" si="302"/>
        <v>0</v>
      </c>
      <c r="H327" s="47">
        <f t="shared" si="302"/>
        <v>167.32</v>
      </c>
    </row>
    <row r="328" spans="1:8" ht="27.75" customHeight="1" x14ac:dyDescent="0.25">
      <c r="A328" s="128" t="s">
        <v>6</v>
      </c>
      <c r="B328" s="90" t="s">
        <v>447</v>
      </c>
      <c r="C328" s="91" t="s">
        <v>448</v>
      </c>
      <c r="D328" s="67">
        <f t="shared" ref="D328" si="303">D329</f>
        <v>0</v>
      </c>
      <c r="E328" s="67">
        <f t="shared" si="302"/>
        <v>167.32</v>
      </c>
      <c r="F328" s="67">
        <f t="shared" si="302"/>
        <v>167.32</v>
      </c>
      <c r="G328" s="67">
        <f t="shared" si="302"/>
        <v>0</v>
      </c>
      <c r="H328" s="67">
        <f t="shared" si="302"/>
        <v>167.32</v>
      </c>
    </row>
    <row r="329" spans="1:8" x14ac:dyDescent="0.25">
      <c r="A329" s="132" t="s">
        <v>9</v>
      </c>
      <c r="B329" s="92" t="s">
        <v>43</v>
      </c>
      <c r="C329" s="93" t="s">
        <v>44</v>
      </c>
      <c r="D329" s="50">
        <f>D330</f>
        <v>0</v>
      </c>
      <c r="E329" s="50">
        <f t="shared" si="302"/>
        <v>167.32</v>
      </c>
      <c r="F329" s="50">
        <f t="shared" si="302"/>
        <v>167.32</v>
      </c>
      <c r="G329" s="50">
        <f t="shared" si="302"/>
        <v>0</v>
      </c>
      <c r="H329" s="50">
        <f t="shared" si="302"/>
        <v>167.32</v>
      </c>
    </row>
    <row r="330" spans="1:8" x14ac:dyDescent="0.25">
      <c r="A330" s="133" t="s">
        <v>0</v>
      </c>
      <c r="B330" s="94" t="s">
        <v>77</v>
      </c>
      <c r="C330" s="95" t="s">
        <v>78</v>
      </c>
      <c r="D330" s="51">
        <f>D331</f>
        <v>0</v>
      </c>
      <c r="E330" s="51">
        <f t="shared" si="302"/>
        <v>167.32</v>
      </c>
      <c r="F330" s="51">
        <f t="shared" si="302"/>
        <v>167.32</v>
      </c>
      <c r="G330" s="51">
        <f t="shared" si="302"/>
        <v>0</v>
      </c>
      <c r="H330" s="51">
        <f t="shared" si="302"/>
        <v>167.32</v>
      </c>
    </row>
    <row r="331" spans="1:8" x14ac:dyDescent="0.25">
      <c r="A331" s="145" t="s">
        <v>360</v>
      </c>
      <c r="B331" s="146" t="s">
        <v>77</v>
      </c>
      <c r="C331" s="147" t="s">
        <v>362</v>
      </c>
      <c r="D331" s="56">
        <v>0</v>
      </c>
      <c r="E331" s="56">
        <v>167.32</v>
      </c>
      <c r="F331" s="56">
        <f t="shared" ref="F331" si="304">D331+E331</f>
        <v>167.32</v>
      </c>
      <c r="G331" s="56">
        <v>0</v>
      </c>
      <c r="H331" s="56">
        <f t="shared" ref="H331" si="305">F331+G331</f>
        <v>167.32</v>
      </c>
    </row>
    <row r="332" spans="1:8" x14ac:dyDescent="0.25">
      <c r="A332" s="127" t="s">
        <v>6</v>
      </c>
      <c r="B332" s="87" t="s">
        <v>27</v>
      </c>
      <c r="C332" s="88" t="s">
        <v>18</v>
      </c>
      <c r="D332" s="47">
        <f>D333</f>
        <v>2000</v>
      </c>
      <c r="E332" s="47">
        <f t="shared" ref="E332:H333" si="306">E333</f>
        <v>110.52</v>
      </c>
      <c r="F332" s="47">
        <f t="shared" si="306"/>
        <v>2110.52</v>
      </c>
      <c r="G332" s="47">
        <f t="shared" si="306"/>
        <v>0</v>
      </c>
      <c r="H332" s="47">
        <f t="shared" si="306"/>
        <v>2110.52</v>
      </c>
    </row>
    <row r="333" spans="1:8" ht="22.5" x14ac:dyDescent="0.25">
      <c r="A333" s="128" t="s">
        <v>6</v>
      </c>
      <c r="B333" s="90" t="s">
        <v>240</v>
      </c>
      <c r="C333" s="91" t="s">
        <v>361</v>
      </c>
      <c r="D333" s="67">
        <f>D334</f>
        <v>2000</v>
      </c>
      <c r="E333" s="67">
        <f t="shared" si="306"/>
        <v>110.52</v>
      </c>
      <c r="F333" s="67">
        <f t="shared" si="306"/>
        <v>2110.52</v>
      </c>
      <c r="G333" s="67">
        <f t="shared" si="306"/>
        <v>0</v>
      </c>
      <c r="H333" s="67">
        <f t="shared" si="306"/>
        <v>2110.52</v>
      </c>
    </row>
    <row r="334" spans="1:8" x14ac:dyDescent="0.25">
      <c r="A334" s="132" t="s">
        <v>9</v>
      </c>
      <c r="B334" s="92" t="s">
        <v>43</v>
      </c>
      <c r="C334" s="93" t="s">
        <v>44</v>
      </c>
      <c r="D334" s="50">
        <f>D335+D338</f>
        <v>2000</v>
      </c>
      <c r="E334" s="50">
        <f t="shared" ref="E334:H334" si="307">E335+E338</f>
        <v>110.52</v>
      </c>
      <c r="F334" s="50">
        <f t="shared" si="307"/>
        <v>2110.52</v>
      </c>
      <c r="G334" s="50">
        <f t="shared" si="307"/>
        <v>0</v>
      </c>
      <c r="H334" s="50">
        <f t="shared" si="307"/>
        <v>2110.52</v>
      </c>
    </row>
    <row r="335" spans="1:8" ht="13.5" customHeight="1" x14ac:dyDescent="0.25">
      <c r="A335" s="133" t="s">
        <v>0</v>
      </c>
      <c r="B335" s="94" t="s">
        <v>77</v>
      </c>
      <c r="C335" s="95" t="s">
        <v>78</v>
      </c>
      <c r="D335" s="51">
        <f>D336+D337</f>
        <v>500</v>
      </c>
      <c r="E335" s="51">
        <f t="shared" ref="E335:H335" si="308">E336+E337</f>
        <v>110.52</v>
      </c>
      <c r="F335" s="51">
        <f t="shared" si="308"/>
        <v>610.52</v>
      </c>
      <c r="G335" s="51">
        <f t="shared" si="308"/>
        <v>0</v>
      </c>
      <c r="H335" s="51">
        <f t="shared" si="308"/>
        <v>610.52</v>
      </c>
    </row>
    <row r="336" spans="1:8" x14ac:dyDescent="0.25">
      <c r="A336" s="78" t="s">
        <v>363</v>
      </c>
      <c r="B336" s="79" t="s">
        <v>77</v>
      </c>
      <c r="C336" s="38" t="s">
        <v>78</v>
      </c>
      <c r="D336" s="29">
        <v>500</v>
      </c>
      <c r="E336" s="29">
        <v>0</v>
      </c>
      <c r="F336" s="29">
        <f t="shared" ref="F336:F337" si="309">D336+E336</f>
        <v>500</v>
      </c>
      <c r="G336" s="29">
        <v>0</v>
      </c>
      <c r="H336" s="29">
        <f t="shared" ref="H336:H337" si="310">F336+G336</f>
        <v>500</v>
      </c>
    </row>
    <row r="337" spans="1:8" x14ac:dyDescent="0.25">
      <c r="A337" s="145" t="s">
        <v>364</v>
      </c>
      <c r="B337" s="146">
        <v>422</v>
      </c>
      <c r="C337" s="147" t="s">
        <v>370</v>
      </c>
      <c r="D337" s="56">
        <v>0</v>
      </c>
      <c r="E337" s="56">
        <v>110.52</v>
      </c>
      <c r="F337" s="56">
        <f t="shared" si="309"/>
        <v>110.52</v>
      </c>
      <c r="G337" s="56">
        <v>0</v>
      </c>
      <c r="H337" s="56">
        <f t="shared" si="310"/>
        <v>110.52</v>
      </c>
    </row>
    <row r="338" spans="1:8" ht="21.75" customHeight="1" x14ac:dyDescent="0.25">
      <c r="A338" s="133" t="s">
        <v>0</v>
      </c>
      <c r="B338" s="94" t="s">
        <v>88</v>
      </c>
      <c r="C338" s="95" t="s">
        <v>89</v>
      </c>
      <c r="D338" s="51">
        <f>D339</f>
        <v>1500</v>
      </c>
      <c r="E338" s="51">
        <f t="shared" ref="E338:H338" si="311">E339</f>
        <v>0</v>
      </c>
      <c r="F338" s="51">
        <f t="shared" si="311"/>
        <v>1500</v>
      </c>
      <c r="G338" s="51">
        <f t="shared" si="311"/>
        <v>0</v>
      </c>
      <c r="H338" s="51">
        <f t="shared" si="311"/>
        <v>1500</v>
      </c>
    </row>
    <row r="339" spans="1:8" ht="22.5" customHeight="1" x14ac:dyDescent="0.25">
      <c r="A339" s="78" t="s">
        <v>365</v>
      </c>
      <c r="B339" s="79" t="s">
        <v>88</v>
      </c>
      <c r="C339" s="38" t="s">
        <v>138</v>
      </c>
      <c r="D339" s="29">
        <v>1500</v>
      </c>
      <c r="E339" s="29">
        <v>0</v>
      </c>
      <c r="F339" s="29">
        <f t="shared" ref="F339" si="312">D339+E339</f>
        <v>1500</v>
      </c>
      <c r="G339" s="29">
        <v>0</v>
      </c>
      <c r="H339" s="29">
        <f t="shared" ref="H339" si="313">F339+G339</f>
        <v>1500</v>
      </c>
    </row>
    <row r="340" spans="1:8" x14ac:dyDescent="0.25">
      <c r="A340" s="127" t="s">
        <v>6</v>
      </c>
      <c r="B340" s="87" t="s">
        <v>34</v>
      </c>
      <c r="C340" s="88" t="s">
        <v>28</v>
      </c>
      <c r="D340" s="47">
        <f>D341</f>
        <v>2500</v>
      </c>
      <c r="E340" s="47">
        <f t="shared" ref="E340:H342" si="314">E341</f>
        <v>-2000</v>
      </c>
      <c r="F340" s="47">
        <f t="shared" si="314"/>
        <v>500</v>
      </c>
      <c r="G340" s="47">
        <f t="shared" si="314"/>
        <v>0</v>
      </c>
      <c r="H340" s="47">
        <f t="shared" si="314"/>
        <v>500</v>
      </c>
    </row>
    <row r="341" spans="1:8" x14ac:dyDescent="0.25">
      <c r="A341" s="128" t="s">
        <v>6</v>
      </c>
      <c r="B341" s="90" t="s">
        <v>247</v>
      </c>
      <c r="C341" s="91" t="s">
        <v>30</v>
      </c>
      <c r="D341" s="67">
        <f>D342</f>
        <v>2500</v>
      </c>
      <c r="E341" s="67">
        <f t="shared" si="314"/>
        <v>-2000</v>
      </c>
      <c r="F341" s="67">
        <f t="shared" si="314"/>
        <v>500</v>
      </c>
      <c r="G341" s="67">
        <f t="shared" si="314"/>
        <v>0</v>
      </c>
      <c r="H341" s="67">
        <f t="shared" si="314"/>
        <v>500</v>
      </c>
    </row>
    <row r="342" spans="1:8" x14ac:dyDescent="0.25">
      <c r="A342" s="132" t="s">
        <v>9</v>
      </c>
      <c r="B342" s="92" t="s">
        <v>43</v>
      </c>
      <c r="C342" s="93" t="s">
        <v>44</v>
      </c>
      <c r="D342" s="50">
        <f>D343</f>
        <v>2500</v>
      </c>
      <c r="E342" s="50">
        <f t="shared" si="314"/>
        <v>-2000</v>
      </c>
      <c r="F342" s="50">
        <f t="shared" si="314"/>
        <v>500</v>
      </c>
      <c r="G342" s="50">
        <f t="shared" si="314"/>
        <v>0</v>
      </c>
      <c r="H342" s="50">
        <f t="shared" si="314"/>
        <v>500</v>
      </c>
    </row>
    <row r="343" spans="1:8" x14ac:dyDescent="0.25">
      <c r="A343" s="133" t="s">
        <v>0</v>
      </c>
      <c r="B343" s="94" t="s">
        <v>77</v>
      </c>
      <c r="C343" s="95" t="s">
        <v>78</v>
      </c>
      <c r="D343" s="51">
        <f>D344+D345</f>
        <v>2500</v>
      </c>
      <c r="E343" s="51">
        <f t="shared" ref="E343:H343" si="315">E344+E345</f>
        <v>-2000</v>
      </c>
      <c r="F343" s="51">
        <f t="shared" si="315"/>
        <v>500</v>
      </c>
      <c r="G343" s="51">
        <f t="shared" si="315"/>
        <v>0</v>
      </c>
      <c r="H343" s="51">
        <f t="shared" si="315"/>
        <v>500</v>
      </c>
    </row>
    <row r="344" spans="1:8" x14ac:dyDescent="0.25">
      <c r="A344" s="78" t="s">
        <v>367</v>
      </c>
      <c r="B344" s="79" t="s">
        <v>77</v>
      </c>
      <c r="C344" s="38" t="s">
        <v>78</v>
      </c>
      <c r="D344" s="29">
        <v>500</v>
      </c>
      <c r="E344" s="29">
        <v>0</v>
      </c>
      <c r="F344" s="29">
        <f t="shared" ref="F344:F345" si="316">D344+E344</f>
        <v>500</v>
      </c>
      <c r="G344" s="29">
        <v>0</v>
      </c>
      <c r="H344" s="29">
        <f t="shared" ref="H344:H347" si="317">F344+G344</f>
        <v>500</v>
      </c>
    </row>
    <row r="345" spans="1:8" x14ac:dyDescent="0.25">
      <c r="A345" s="145" t="s">
        <v>368</v>
      </c>
      <c r="B345" s="146">
        <v>422</v>
      </c>
      <c r="C345" s="147" t="s">
        <v>369</v>
      </c>
      <c r="D345" s="56">
        <v>2000</v>
      </c>
      <c r="E345" s="56">
        <v>-2000</v>
      </c>
      <c r="F345" s="56">
        <f t="shared" si="316"/>
        <v>0</v>
      </c>
      <c r="G345" s="56">
        <v>0</v>
      </c>
      <c r="H345" s="56">
        <f t="shared" si="317"/>
        <v>0</v>
      </c>
    </row>
    <row r="346" spans="1:8" x14ac:dyDescent="0.25">
      <c r="A346" s="128" t="s">
        <v>6</v>
      </c>
      <c r="B346" s="90" t="s">
        <v>443</v>
      </c>
      <c r="C346" s="91" t="s">
        <v>444</v>
      </c>
      <c r="D346" s="67">
        <f>D347</f>
        <v>0</v>
      </c>
      <c r="E346" s="67">
        <f t="shared" ref="E346:H346" si="318">E347</f>
        <v>4475</v>
      </c>
      <c r="F346" s="67">
        <f t="shared" si="318"/>
        <v>4475</v>
      </c>
      <c r="G346" s="67">
        <f t="shared" si="318"/>
        <v>0</v>
      </c>
      <c r="H346" s="67">
        <f t="shared" si="318"/>
        <v>4475</v>
      </c>
    </row>
    <row r="347" spans="1:8" x14ac:dyDescent="0.25">
      <c r="A347" s="145" t="s">
        <v>445</v>
      </c>
      <c r="B347" s="146">
        <v>422</v>
      </c>
      <c r="C347" s="147" t="s">
        <v>446</v>
      </c>
      <c r="D347" s="56">
        <v>0</v>
      </c>
      <c r="E347" s="56">
        <v>4475</v>
      </c>
      <c r="F347" s="56">
        <f t="shared" ref="F347" si="319">D347+E347</f>
        <v>4475</v>
      </c>
      <c r="G347" s="56">
        <v>0</v>
      </c>
      <c r="H347" s="56">
        <f t="shared" si="317"/>
        <v>4475</v>
      </c>
    </row>
    <row r="348" spans="1:8" x14ac:dyDescent="0.25">
      <c r="A348" s="127" t="s">
        <v>6</v>
      </c>
      <c r="B348" s="87" t="s">
        <v>233</v>
      </c>
      <c r="C348" s="88" t="s">
        <v>177</v>
      </c>
      <c r="D348" s="47">
        <f>D349</f>
        <v>100</v>
      </c>
      <c r="E348" s="47">
        <f t="shared" ref="E348:H353" si="320">E349</f>
        <v>-100</v>
      </c>
      <c r="F348" s="47">
        <f t="shared" si="320"/>
        <v>0</v>
      </c>
      <c r="G348" s="47">
        <f t="shared" si="320"/>
        <v>0</v>
      </c>
      <c r="H348" s="47">
        <f t="shared" si="320"/>
        <v>0</v>
      </c>
    </row>
    <row r="349" spans="1:8" ht="18" customHeight="1" x14ac:dyDescent="0.25">
      <c r="A349" s="128" t="s">
        <v>6</v>
      </c>
      <c r="B349" s="90" t="s">
        <v>234</v>
      </c>
      <c r="C349" s="91" t="s">
        <v>36</v>
      </c>
      <c r="D349" s="67">
        <f>D350</f>
        <v>100</v>
      </c>
      <c r="E349" s="67">
        <f t="shared" si="320"/>
        <v>-100</v>
      </c>
      <c r="F349" s="67">
        <f t="shared" si="320"/>
        <v>0</v>
      </c>
      <c r="G349" s="67">
        <f t="shared" si="320"/>
        <v>0</v>
      </c>
      <c r="H349" s="67">
        <f t="shared" si="320"/>
        <v>0</v>
      </c>
    </row>
    <row r="350" spans="1:8" x14ac:dyDescent="0.25">
      <c r="A350" s="132" t="s">
        <v>9</v>
      </c>
      <c r="B350" s="92" t="s">
        <v>43</v>
      </c>
      <c r="C350" s="93" t="s">
        <v>44</v>
      </c>
      <c r="D350" s="50">
        <f>D351</f>
        <v>100</v>
      </c>
      <c r="E350" s="50">
        <f t="shared" si="320"/>
        <v>-100</v>
      </c>
      <c r="F350" s="50">
        <f t="shared" si="320"/>
        <v>0</v>
      </c>
      <c r="G350" s="50">
        <f t="shared" si="320"/>
        <v>0</v>
      </c>
      <c r="H350" s="50">
        <f t="shared" si="320"/>
        <v>0</v>
      </c>
    </row>
    <row r="351" spans="1:8" x14ac:dyDescent="0.25">
      <c r="A351" s="133" t="s">
        <v>0</v>
      </c>
      <c r="B351" s="94" t="s">
        <v>77</v>
      </c>
      <c r="C351" s="95" t="s">
        <v>78</v>
      </c>
      <c r="D351" s="51">
        <f>D352</f>
        <v>100</v>
      </c>
      <c r="E351" s="51">
        <f t="shared" si="320"/>
        <v>-100</v>
      </c>
      <c r="F351" s="51">
        <f t="shared" si="320"/>
        <v>0</v>
      </c>
      <c r="G351" s="51">
        <f t="shared" si="320"/>
        <v>0</v>
      </c>
      <c r="H351" s="51">
        <f t="shared" si="320"/>
        <v>0</v>
      </c>
    </row>
    <row r="352" spans="1:8" x14ac:dyDescent="0.25">
      <c r="A352" s="145" t="s">
        <v>371</v>
      </c>
      <c r="B352" s="146">
        <v>422</v>
      </c>
      <c r="C352" s="147" t="s">
        <v>372</v>
      </c>
      <c r="D352" s="56">
        <v>100</v>
      </c>
      <c r="E352" s="56">
        <v>-100</v>
      </c>
      <c r="F352" s="56">
        <f t="shared" ref="F352" si="321">D352+E352</f>
        <v>0</v>
      </c>
      <c r="G352" s="56">
        <v>0</v>
      </c>
      <c r="H352" s="56">
        <f t="shared" ref="H352" si="322">F352+G352</f>
        <v>0</v>
      </c>
    </row>
    <row r="353" spans="1:8" ht="22.5" x14ac:dyDescent="0.25">
      <c r="A353" s="128" t="s">
        <v>6</v>
      </c>
      <c r="B353" s="90" t="s">
        <v>439</v>
      </c>
      <c r="C353" s="91" t="s">
        <v>440</v>
      </c>
      <c r="D353" s="67">
        <f>D354</f>
        <v>0</v>
      </c>
      <c r="E353" s="67">
        <f t="shared" si="320"/>
        <v>84.44</v>
      </c>
      <c r="F353" s="67">
        <f t="shared" si="320"/>
        <v>84.44</v>
      </c>
      <c r="G353" s="67">
        <f t="shared" si="320"/>
        <v>0</v>
      </c>
      <c r="H353" s="67">
        <f t="shared" si="320"/>
        <v>84.44</v>
      </c>
    </row>
    <row r="354" spans="1:8" x14ac:dyDescent="0.25">
      <c r="A354" s="145" t="s">
        <v>441</v>
      </c>
      <c r="B354" s="146">
        <v>422</v>
      </c>
      <c r="C354" s="147" t="s">
        <v>442</v>
      </c>
      <c r="D354" s="56">
        <v>0</v>
      </c>
      <c r="E354" s="56">
        <v>84.44</v>
      </c>
      <c r="F354" s="56">
        <f t="shared" ref="F354" si="323">D354+E354</f>
        <v>84.44</v>
      </c>
      <c r="G354" s="56">
        <v>0</v>
      </c>
      <c r="H354" s="56">
        <f t="shared" ref="H354" si="324">F354+G354</f>
        <v>84.44</v>
      </c>
    </row>
    <row r="355" spans="1:8" ht="21" customHeight="1" x14ac:dyDescent="0.25">
      <c r="A355" s="122" t="s">
        <v>53</v>
      </c>
      <c r="B355" s="123" t="s">
        <v>97</v>
      </c>
      <c r="C355" s="124" t="s">
        <v>98</v>
      </c>
      <c r="D355" s="45">
        <f>D356</f>
        <v>15000</v>
      </c>
      <c r="E355" s="45">
        <f t="shared" ref="E355:H356" si="325">E356</f>
        <v>0</v>
      </c>
      <c r="F355" s="45">
        <f t="shared" si="325"/>
        <v>15000</v>
      </c>
      <c r="G355" s="45">
        <f t="shared" si="325"/>
        <v>0</v>
      </c>
      <c r="H355" s="45">
        <f t="shared" si="325"/>
        <v>15000</v>
      </c>
    </row>
    <row r="356" spans="1:8" ht="22.5" customHeight="1" x14ac:dyDescent="0.25">
      <c r="A356" s="125" t="s">
        <v>54</v>
      </c>
      <c r="B356" s="126" t="s">
        <v>99</v>
      </c>
      <c r="C356" s="42" t="s">
        <v>98</v>
      </c>
      <c r="D356" s="46">
        <f>D357</f>
        <v>15000</v>
      </c>
      <c r="E356" s="46">
        <f t="shared" si="325"/>
        <v>0</v>
      </c>
      <c r="F356" s="46">
        <f t="shared" si="325"/>
        <v>15000</v>
      </c>
      <c r="G356" s="46">
        <f t="shared" si="325"/>
        <v>0</v>
      </c>
      <c r="H356" s="46">
        <f t="shared" si="325"/>
        <v>15000</v>
      </c>
    </row>
    <row r="357" spans="1:8" x14ac:dyDescent="0.25">
      <c r="A357" s="127" t="s">
        <v>6</v>
      </c>
      <c r="B357" s="87" t="s">
        <v>55</v>
      </c>
      <c r="C357" s="88" t="s">
        <v>56</v>
      </c>
      <c r="D357" s="47">
        <f>D358+D365</f>
        <v>15000</v>
      </c>
      <c r="E357" s="47">
        <f>E358+E365</f>
        <v>0</v>
      </c>
      <c r="F357" s="47">
        <f>F358+F365</f>
        <v>15000</v>
      </c>
      <c r="G357" s="47">
        <f t="shared" ref="G357:H357" si="326">G358+G365</f>
        <v>0</v>
      </c>
      <c r="H357" s="47">
        <f t="shared" si="326"/>
        <v>15000</v>
      </c>
    </row>
    <row r="358" spans="1:8" x14ac:dyDescent="0.25">
      <c r="A358" s="128" t="s">
        <v>6</v>
      </c>
      <c r="B358" s="90" t="s">
        <v>84</v>
      </c>
      <c r="C358" s="91" t="s">
        <v>85</v>
      </c>
      <c r="D358" s="67">
        <f t="shared" ref="D358:H359" si="327">D359</f>
        <v>15000</v>
      </c>
      <c r="E358" s="67">
        <f t="shared" si="327"/>
        <v>0</v>
      </c>
      <c r="F358" s="67">
        <f t="shared" si="327"/>
        <v>15000</v>
      </c>
      <c r="G358" s="67">
        <f t="shared" si="327"/>
        <v>0</v>
      </c>
      <c r="H358" s="67">
        <f t="shared" si="327"/>
        <v>15000</v>
      </c>
    </row>
    <row r="359" spans="1:8" x14ac:dyDescent="0.25">
      <c r="A359" s="132" t="s">
        <v>9</v>
      </c>
      <c r="B359" s="92" t="s">
        <v>43</v>
      </c>
      <c r="C359" s="93" t="s">
        <v>44</v>
      </c>
      <c r="D359" s="50">
        <f t="shared" si="327"/>
        <v>15000</v>
      </c>
      <c r="E359" s="50">
        <f t="shared" si="327"/>
        <v>0</v>
      </c>
      <c r="F359" s="50">
        <f t="shared" si="327"/>
        <v>15000</v>
      </c>
      <c r="G359" s="50">
        <f t="shared" si="327"/>
        <v>0</v>
      </c>
      <c r="H359" s="50">
        <f t="shared" si="327"/>
        <v>15000</v>
      </c>
    </row>
    <row r="360" spans="1:8" x14ac:dyDescent="0.25">
      <c r="A360" s="133" t="s">
        <v>0</v>
      </c>
      <c r="B360" s="94" t="s">
        <v>59</v>
      </c>
      <c r="C360" s="95" t="s">
        <v>60</v>
      </c>
      <c r="D360" s="51">
        <f>SUM(D361:D364)</f>
        <v>15000</v>
      </c>
      <c r="E360" s="51">
        <f t="shared" ref="E360:H360" si="328">SUM(E361:E364)</f>
        <v>0</v>
      </c>
      <c r="F360" s="51">
        <f t="shared" si="328"/>
        <v>15000</v>
      </c>
      <c r="G360" s="51">
        <f t="shared" si="328"/>
        <v>0</v>
      </c>
      <c r="H360" s="51">
        <f t="shared" si="328"/>
        <v>15000</v>
      </c>
    </row>
    <row r="361" spans="1:8" x14ac:dyDescent="0.25">
      <c r="A361" s="78" t="s">
        <v>374</v>
      </c>
      <c r="B361" s="79" t="s">
        <v>59</v>
      </c>
      <c r="C361" s="38" t="s">
        <v>166</v>
      </c>
      <c r="D361" s="29">
        <v>1000</v>
      </c>
      <c r="E361" s="29">
        <v>0</v>
      </c>
      <c r="F361" s="29">
        <f t="shared" ref="F361:F364" si="329">D361+E361</f>
        <v>1000</v>
      </c>
      <c r="G361" s="29">
        <v>0</v>
      </c>
      <c r="H361" s="29">
        <f t="shared" ref="H361:H364" si="330">F361+G361</f>
        <v>1000</v>
      </c>
    </row>
    <row r="362" spans="1:8" x14ac:dyDescent="0.25">
      <c r="A362" s="78" t="s">
        <v>375</v>
      </c>
      <c r="B362" s="79" t="s">
        <v>59</v>
      </c>
      <c r="C362" s="38" t="s">
        <v>159</v>
      </c>
      <c r="D362" s="29">
        <v>1000</v>
      </c>
      <c r="E362" s="29">
        <v>0</v>
      </c>
      <c r="F362" s="29">
        <f t="shared" si="329"/>
        <v>1000</v>
      </c>
      <c r="G362" s="29">
        <v>0</v>
      </c>
      <c r="H362" s="29">
        <f t="shared" si="330"/>
        <v>1000</v>
      </c>
    </row>
    <row r="363" spans="1:8" x14ac:dyDescent="0.25">
      <c r="A363" s="78" t="s">
        <v>376</v>
      </c>
      <c r="B363" s="79">
        <v>323</v>
      </c>
      <c r="C363" s="38" t="s">
        <v>126</v>
      </c>
      <c r="D363" s="29">
        <v>1000</v>
      </c>
      <c r="E363" s="29">
        <v>0</v>
      </c>
      <c r="F363" s="29">
        <f t="shared" si="329"/>
        <v>1000</v>
      </c>
      <c r="G363" s="29">
        <v>0</v>
      </c>
      <c r="H363" s="29">
        <f t="shared" si="330"/>
        <v>1000</v>
      </c>
    </row>
    <row r="364" spans="1:8" x14ac:dyDescent="0.25">
      <c r="A364" s="78" t="s">
        <v>377</v>
      </c>
      <c r="B364" s="79">
        <v>323</v>
      </c>
      <c r="C364" s="38" t="s">
        <v>127</v>
      </c>
      <c r="D364" s="29">
        <v>12000</v>
      </c>
      <c r="E364" s="29">
        <v>0</v>
      </c>
      <c r="F364" s="29">
        <f t="shared" si="329"/>
        <v>12000</v>
      </c>
      <c r="G364" s="29">
        <v>0</v>
      </c>
      <c r="H364" s="29">
        <f t="shared" si="330"/>
        <v>12000</v>
      </c>
    </row>
    <row r="365" spans="1:8" ht="24" customHeight="1" x14ac:dyDescent="0.25">
      <c r="A365" s="141" t="s">
        <v>6</v>
      </c>
      <c r="B365" s="148" t="s">
        <v>146</v>
      </c>
      <c r="C365" s="103" t="s">
        <v>165</v>
      </c>
      <c r="D365" s="48">
        <f>D366</f>
        <v>0</v>
      </c>
      <c r="E365" s="48">
        <f t="shared" ref="E365:H365" si="331">E366</f>
        <v>0</v>
      </c>
      <c r="F365" s="48">
        <f t="shared" si="331"/>
        <v>0</v>
      </c>
      <c r="G365" s="48">
        <f t="shared" si="331"/>
        <v>0</v>
      </c>
      <c r="H365" s="48">
        <f t="shared" si="331"/>
        <v>0</v>
      </c>
    </row>
    <row r="366" spans="1:8" x14ac:dyDescent="0.25">
      <c r="A366" s="132" t="s">
        <v>9</v>
      </c>
      <c r="B366" s="92" t="s">
        <v>43</v>
      </c>
      <c r="C366" s="93" t="s">
        <v>44</v>
      </c>
      <c r="D366" s="50">
        <f>D367+D371</f>
        <v>0</v>
      </c>
      <c r="E366" s="50">
        <f t="shared" ref="E366:H366" si="332">E367+E371</f>
        <v>0</v>
      </c>
      <c r="F366" s="50">
        <f t="shared" si="332"/>
        <v>0</v>
      </c>
      <c r="G366" s="50">
        <f t="shared" si="332"/>
        <v>0</v>
      </c>
      <c r="H366" s="50">
        <f t="shared" si="332"/>
        <v>0</v>
      </c>
    </row>
    <row r="367" spans="1:8" x14ac:dyDescent="0.25">
      <c r="A367" s="133" t="s">
        <v>0</v>
      </c>
      <c r="B367" s="94" t="s">
        <v>59</v>
      </c>
      <c r="C367" s="95" t="s">
        <v>60</v>
      </c>
      <c r="D367" s="51">
        <f>SUM(D368:D370)</f>
        <v>0</v>
      </c>
      <c r="E367" s="51">
        <f t="shared" ref="E367:H367" si="333">SUM(E368:E370)</f>
        <v>0</v>
      </c>
      <c r="F367" s="51">
        <f t="shared" si="333"/>
        <v>0</v>
      </c>
      <c r="G367" s="51">
        <f t="shared" si="333"/>
        <v>0</v>
      </c>
      <c r="H367" s="51">
        <f t="shared" si="333"/>
        <v>0</v>
      </c>
    </row>
    <row r="368" spans="1:8" x14ac:dyDescent="0.25">
      <c r="A368" s="78" t="s">
        <v>378</v>
      </c>
      <c r="B368" s="79" t="s">
        <v>59</v>
      </c>
      <c r="C368" s="38" t="s">
        <v>159</v>
      </c>
      <c r="D368" s="29">
        <v>0</v>
      </c>
      <c r="E368" s="29">
        <v>0</v>
      </c>
      <c r="F368" s="29">
        <f t="shared" ref="F368:F369" si="334">D368+E368</f>
        <v>0</v>
      </c>
      <c r="G368" s="29">
        <v>0</v>
      </c>
      <c r="H368" s="29">
        <f t="shared" ref="H368:H370" si="335">F368+G368</f>
        <v>0</v>
      </c>
    </row>
    <row r="369" spans="1:8" x14ac:dyDescent="0.25">
      <c r="A369" s="78" t="s">
        <v>379</v>
      </c>
      <c r="B369" s="79" t="s">
        <v>59</v>
      </c>
      <c r="C369" s="38" t="s">
        <v>166</v>
      </c>
      <c r="D369" s="29">
        <v>0</v>
      </c>
      <c r="E369" s="29">
        <v>0</v>
      </c>
      <c r="F369" s="29">
        <f t="shared" si="334"/>
        <v>0</v>
      </c>
      <c r="G369" s="29">
        <v>0</v>
      </c>
      <c r="H369" s="29">
        <f t="shared" si="335"/>
        <v>0</v>
      </c>
    </row>
    <row r="370" spans="1:8" x14ac:dyDescent="0.25">
      <c r="A370" s="78" t="s">
        <v>380</v>
      </c>
      <c r="B370" s="79">
        <v>323</v>
      </c>
      <c r="C370" s="38" t="s">
        <v>127</v>
      </c>
      <c r="D370" s="29">
        <v>0</v>
      </c>
      <c r="E370" s="29">
        <v>0</v>
      </c>
      <c r="F370" s="29">
        <f>D370+E370</f>
        <v>0</v>
      </c>
      <c r="G370" s="29">
        <v>0</v>
      </c>
      <c r="H370" s="29">
        <f t="shared" si="335"/>
        <v>0</v>
      </c>
    </row>
    <row r="371" spans="1:8" x14ac:dyDescent="0.25">
      <c r="A371" s="133"/>
      <c r="B371" s="94">
        <v>922</v>
      </c>
      <c r="C371" s="95" t="s">
        <v>178</v>
      </c>
      <c r="D371" s="51">
        <f>D372</f>
        <v>0</v>
      </c>
      <c r="E371" s="51">
        <f t="shared" ref="E371:H371" si="336">E372</f>
        <v>0</v>
      </c>
      <c r="F371" s="51">
        <f t="shared" si="336"/>
        <v>0</v>
      </c>
      <c r="G371" s="51">
        <f t="shared" si="336"/>
        <v>0</v>
      </c>
      <c r="H371" s="51">
        <f t="shared" si="336"/>
        <v>0</v>
      </c>
    </row>
    <row r="372" spans="1:8" x14ac:dyDescent="0.25">
      <c r="A372" s="133"/>
      <c r="B372" s="94">
        <v>92221</v>
      </c>
      <c r="C372" s="38" t="s">
        <v>212</v>
      </c>
      <c r="D372" s="29">
        <v>0</v>
      </c>
      <c r="E372" s="29">
        <v>0</v>
      </c>
      <c r="F372" s="29">
        <f t="shared" ref="F372:H372" si="337">D372+E372</f>
        <v>0</v>
      </c>
      <c r="G372" s="29">
        <f t="shared" si="337"/>
        <v>0</v>
      </c>
      <c r="H372" s="29">
        <f t="shared" si="337"/>
        <v>0</v>
      </c>
    </row>
    <row r="373" spans="1:8" ht="15.75" thickBot="1" x14ac:dyDescent="0.3"/>
    <row r="374" spans="1:8" ht="15.75" thickBot="1" x14ac:dyDescent="0.3">
      <c r="A374" s="149"/>
      <c r="B374" s="16"/>
      <c r="C374" s="69" t="s">
        <v>176</v>
      </c>
      <c r="D374" s="150">
        <v>1783718</v>
      </c>
      <c r="E374" s="70">
        <v>245983.18</v>
      </c>
      <c r="F374" s="70">
        <f>D374+E374</f>
        <v>2029701.18</v>
      </c>
      <c r="G374" s="71">
        <v>0</v>
      </c>
      <c r="H374" s="70">
        <f>F374+G374</f>
        <v>2029701.18</v>
      </c>
    </row>
    <row r="376" spans="1:8" x14ac:dyDescent="0.25">
      <c r="G376" s="39"/>
      <c r="H376" s="34"/>
    </row>
    <row r="379" spans="1:8" x14ac:dyDescent="0.25">
      <c r="E379" s="27"/>
      <c r="H379" s="151"/>
    </row>
  </sheetData>
  <pageMargins left="7.874015748031496E-2" right="7.874015748031496E-2" top="0.19685039370078741" bottom="0.19685039370078741" header="0.19685039370078741" footer="0.19685039370078741"/>
  <pageSetup paperSize="9" scale="10" orientation="landscape" r:id="rId1"/>
  <headerFooter alignWithMargins="0">
    <oddFooter>&amp;L&amp;"Arial,Regular"&amp;8 LC147RP-IRSP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Prihod-2.REBALANS (ŠO)</vt:lpstr>
      <vt:lpstr>Rashod-2.REBALANS (ŠO)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Višnja</cp:lastModifiedBy>
  <cp:lastPrinted>2025-06-11T12:02:07Z</cp:lastPrinted>
  <dcterms:created xsi:type="dcterms:W3CDTF">2024-03-12T13:01:32Z</dcterms:created>
  <dcterms:modified xsi:type="dcterms:W3CDTF">2025-07-15T07:47:06Z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